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550" tabRatio="905" activeTab="0"/>
  </bookViews>
  <sheets>
    <sheet name="特約条項(長期継続）" sheetId="1" r:id="rId1"/>
    <sheet name="記入例" sheetId="2" r:id="rId2"/>
    <sheet name="予定価格調書" sheetId="3" state="hidden" r:id="rId3"/>
    <sheet name="予定価格一覧" sheetId="4" state="hidden" r:id="rId4"/>
    <sheet name="入札（見積）調書" sheetId="5" state="hidden" r:id="rId5"/>
  </sheets>
  <definedNames>
    <definedName name="_xlnm.Print_Area" localSheetId="4">'入札（見積）調書'!$A$1:$Q$32</definedName>
    <definedName name="_xlnm.Print_Area" localSheetId="3">'予定価格一覧'!$A$1:$G$21</definedName>
    <definedName name="_xlnm.Print_Area" localSheetId="2">'予定価格調書'!$A$1:$S$19</definedName>
    <definedName name="技術">#REF!</definedName>
    <definedName name="技術担当課">#REF!</definedName>
    <definedName name="許可">#REF!</definedName>
    <definedName name="教育総務課">#REF!</definedName>
    <definedName name="契約担当">#REF!</definedName>
    <definedName name="契約保証">#REF!</definedName>
    <definedName name="建設課">#REF!</definedName>
    <definedName name="口座">#REF!</definedName>
    <definedName name="上下水道課">#REF!</definedName>
    <definedName name="増減">#REF!</definedName>
    <definedName name="都市デザイン課">#REF!</definedName>
    <definedName name="道路施設課">#REF!</definedName>
    <definedName name="文化財課">#REF!</definedName>
    <definedName name="役職">#REF!</definedName>
    <definedName name="予算課">#REF!</definedName>
  </definedNames>
  <calcPr fullCalcOnLoad="1"/>
</workbook>
</file>

<file path=xl/sharedStrings.xml><?xml version="1.0" encoding="utf-8"?>
<sst xmlns="http://schemas.openxmlformats.org/spreadsheetml/2006/main" count="118" uniqueCount="75">
  <si>
    <t>年　　　度</t>
  </si>
  <si>
    <t>特　約　条　項</t>
  </si>
  <si>
    <t>１．</t>
  </si>
  <si>
    <t>本契約は、地方自治法第２３４条の３に基づく長期継続契約である。</t>
  </si>
  <si>
    <t>２．</t>
  </si>
  <si>
    <t>本契約の契約期間及び履行期間は以下のとおりとする。</t>
  </si>
  <si>
    <t>契約期間</t>
  </si>
  <si>
    <t>自：</t>
  </si>
  <si>
    <t>至：</t>
  </si>
  <si>
    <t>３．</t>
  </si>
  <si>
    <t>本契約による委託契約金額の各年度における支払予定額（消費税及び地方消費税を含む。）は、次のとおりとする。</t>
  </si>
  <si>
    <t>支払予定額（うち取引に係る消費税及び地方消費税の額）</t>
  </si>
  <si>
    <t>（</t>
  </si>
  <si>
    <t>円）</t>
  </si>
  <si>
    <t>４．</t>
  </si>
  <si>
    <t>契約担当者が契約者に支払うべき金額について、翌年度以降において歳入歳出予算の当該金額について減額又は削除があった場合は、契約担当者は当該契約を変更又は解除することができる。</t>
  </si>
  <si>
    <t>５．</t>
  </si>
  <si>
    <t>前項の規定により当該契約を変更又は解除した場合、契約担当者は損害賠償の責めを負わないものとする。</t>
  </si>
  <si>
    <t>平成　　年　　月　　日</t>
  </si>
  <si>
    <t>平成</t>
  </si>
  <si>
    <t>１３０万１円以上～１０００万円未満・・・・・・副市長</t>
  </si>
  <si>
    <r>
      <t>臼杵市長　　　</t>
    </r>
    <r>
      <rPr>
        <b/>
        <sz val="14"/>
        <rFont val="ＭＳ Ｐ明朝"/>
        <family val="1"/>
      </rPr>
      <t>中　野　　五　郎</t>
    </r>
  </si>
  <si>
    <t>年度</t>
  </si>
  <si>
    <t>円</t>
  </si>
  <si>
    <t>第</t>
  </si>
  <si>
    <t>号</t>
  </si>
  <si>
    <t>設　計　額</t>
  </si>
  <si>
    <t>入　札　（見　積)　調　書</t>
  </si>
  <si>
    <t>商　　号　　及　　び　　名　　称　</t>
  </si>
  <si>
    <t>入　　　　　　　　　札</t>
  </si>
  <si>
    <t>氏　　　　　　　名</t>
  </si>
  <si>
    <t>見　　　　　　　　　積</t>
  </si>
  <si>
    <t>上記金額に100分の５に相当する額を加算した金額が地方自治法上の</t>
  </si>
  <si>
    <t>申し込みに係る価格である。</t>
  </si>
  <si>
    <t>契約額及び契約者</t>
  </si>
  <si>
    <t>口頭にて落札通知済</t>
  </si>
  <si>
    <t>予　定　価　格　調　書</t>
  </si>
  <si>
    <t>￥</t>
  </si>
  <si>
    <t>予定価格</t>
  </si>
  <si>
    <t>（予定価格×100/105=　￥</t>
  </si>
  <si>
    <t>）</t>
  </si>
  <si>
    <t>最低制限</t>
  </si>
  <si>
    <t>￥</t>
  </si>
  <si>
    <t>制限　割合</t>
  </si>
  <si>
    <t>価　　　格</t>
  </si>
  <si>
    <t>（最低制限価格×100/105=　￥</t>
  </si>
  <si>
    <t>）</t>
  </si>
  <si>
    <t>上記のとおり査定いたします。</t>
  </si>
  <si>
    <t>契約担当者職氏名</t>
  </si>
  <si>
    <t>取扱者職氏名</t>
  </si>
  <si>
    <t>予定価格一覧</t>
  </si>
  <si>
    <t>　　</t>
  </si>
  <si>
    <t>設　計　額</t>
  </si>
  <si>
    <t>割　　合</t>
  </si>
  <si>
    <t>予定価格</t>
  </si>
  <si>
    <t>予定価格×100/105</t>
  </si>
  <si>
    <r>
      <t>右欄外に　</t>
    </r>
    <r>
      <rPr>
        <b/>
        <sz val="11"/>
        <rFont val="ＭＳ Ｐゴシック"/>
        <family val="3"/>
      </rPr>
      <t>※</t>
    </r>
    <r>
      <rPr>
        <sz val="11"/>
        <rFont val="ＭＳ Ｐゴシック"/>
        <family val="3"/>
      </rPr>
      <t>印　がある場合は「予定価格×100/105」</t>
    </r>
  </si>
  <si>
    <t>の金額を１円減し、予定価格調書に記入してください。</t>
  </si>
  <si>
    <t>部分に設計金額の入力をしてください。</t>
  </si>
  <si>
    <t>委託業務場所</t>
  </si>
  <si>
    <t>委託業務名</t>
  </si>
  <si>
    <t>委託業務場所</t>
  </si>
  <si>
    <t>履行期間</t>
  </si>
  <si>
    <t>５０万円未満・・・・・・・・・・・・・・・・・・・課長</t>
  </si>
  <si>
    <t>１０００万円以上・・・・・・・・・・・・・・・・・市長</t>
  </si>
  <si>
    <t>※別途決裁区分を規定ている部署は、除く。</t>
  </si>
  <si>
    <t>※契約担当者は、市長の職印を押印のこと。</t>
  </si>
  <si>
    <t>取扱者</t>
  </si>
  <si>
    <t>５０万円以上～１３０万円以下･･・・・・・部長</t>
  </si>
  <si>
    <t>・・・契約締結日</t>
  </si>
  <si>
    <t>↓適宜セルの追加・削除をしてください。</t>
  </si>
  <si>
    <t>平成２９年　３月２８日</t>
  </si>
  <si>
    <t>平成３１年　３月３１日</t>
  </si>
  <si>
    <t>平成２９年　４月　１日</t>
  </si>
  <si>
    <t>平成　　年　　月　　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</si>
</sst>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quot;General&quot;号&quot;"/>
    <numFmt numFmtId="177" formatCode="0;0;"/>
    <numFmt numFmtId="178" formatCode=";;;"/>
    <numFmt numFmtId="179" formatCode="[$\-411]#,##0;[Red]\-[$\-411]#,##0"/>
    <numFmt numFmtId="180" formatCode="0.0%"/>
    <numFmt numFmtId="181" formatCode="&quot;¥&quot;#,##0_);[Red]\(&quot;¥&quot;#,##0\)"/>
    <numFmt numFmtId="182" formatCode="[$-411]ggge&quot;年&quot;m&quot;月&quot;d&quot;日&quot;;@"/>
    <numFmt numFmtId="183" formatCode="[$-411]ge\.m\.d;@"/>
    <numFmt numFmtId="184" formatCode="#,###&quot;円&quot;;[Red]#,###&quot;円&quot;"/>
    <numFmt numFmtId="185" formatCode="m&quot;月&quot;d&quot;日&quot;;@"/>
    <numFmt numFmtId="186" formatCode="&quot;¥&quot;#,###&quot;円&quot;;[Red]&quot;¥&quot;\-#,###&quot;円&quot;"/>
    <numFmt numFmtId="187" formatCode="&quot;¥&quot;#,###&quot;円&quot;;[Red]&quot;¥&quot;#,###&quot;円&quot;"/>
    <numFmt numFmtId="188" formatCode="&quot;¥&quot;#,##0&quot;円&quot;;[Red]\(#,##0\)"/>
    <numFmt numFmtId="189" formatCode="&quot;¥&quot;#,##0&quot;円&quot;;[Red]&quot;¥&quot;#,##0"/>
    <numFmt numFmtId="190" formatCode="&quot;¥&quot;#,###&quot;-&quot;;[Red]&quot;¥&quot;#,###&quot;-&quot;"/>
    <numFmt numFmtId="191" formatCode="#,##0;&quot;¥&quot;\!\-#,##0;&quot;-&quot;"/>
    <numFmt numFmtId="192" formatCode="#,###&quot;円&quot;"/>
    <numFmt numFmtId="193" formatCode="#,###"/>
    <numFmt numFmtId="194" formatCode="&quot;¥&quot;\ \ #,###"/>
    <numFmt numFmtId="195" formatCode="###,###,###,###&quot;円&quot;"/>
    <numFmt numFmtId="196" formatCode="&quot;平成&quot;##&quot;年度&quot;"/>
    <numFmt numFmtId="197" formatCode="yyyy&quot;年&quot;m&quot;月&quot;;@"/>
    <numFmt numFmtId="198" formatCode="mmm\-yyyy"/>
    <numFmt numFmtId="199" formatCode="&quot;¥&quot;#,##0&quot;円&quot;;\-#,##0"/>
  </numFmts>
  <fonts count="65">
    <font>
      <sz val="11"/>
      <name val="ＭＳ Ｐゴシック"/>
      <family val="3"/>
    </font>
    <font>
      <sz val="11"/>
      <name val="ＭＳ Ｐ明朝"/>
      <family val="1"/>
    </font>
    <font>
      <sz val="6"/>
      <name val="ＭＳ Ｐゴシック"/>
      <family val="3"/>
    </font>
    <font>
      <sz val="6"/>
      <name val="ＭＳ Ｐ明朝"/>
      <family val="1"/>
    </font>
    <font>
      <sz val="24"/>
      <name val="ＭＳ Ｐ明朝"/>
      <family val="1"/>
    </font>
    <font>
      <sz val="14"/>
      <name val="ＭＳ Ｐ明朝"/>
      <family val="1"/>
    </font>
    <font>
      <sz val="12"/>
      <name val="ＭＳ Ｐ明朝"/>
      <family val="1"/>
    </font>
    <font>
      <b/>
      <sz val="14"/>
      <name val="ＭＳ Ｐ明朝"/>
      <family val="1"/>
    </font>
    <font>
      <sz val="18"/>
      <name val="ＭＳ Ｐゴシック"/>
      <family val="3"/>
    </font>
    <font>
      <sz val="14"/>
      <name val="ＭＳ Ｐゴシック"/>
      <family val="3"/>
    </font>
    <font>
      <sz val="16"/>
      <name val="ＭＳ Ｐ明朝"/>
      <family val="1"/>
    </font>
    <font>
      <i/>
      <sz val="26"/>
      <name val="ＭＳ Ｐ明朝"/>
      <family val="1"/>
    </font>
    <font>
      <b/>
      <sz val="11"/>
      <name val="ＭＳ Ｐゴシック"/>
      <family val="3"/>
    </font>
    <font>
      <b/>
      <sz val="18"/>
      <name val="ＭＳ Ｐ明朝"/>
      <family val="1"/>
    </font>
    <font>
      <sz val="11"/>
      <color indexed="12"/>
      <name val="ＭＳ Ｐゴシック"/>
      <family val="3"/>
    </font>
    <font>
      <sz val="11"/>
      <color indexed="12"/>
      <name val="ＭＳ Ｐ明朝"/>
      <family val="1"/>
    </font>
    <font>
      <sz val="14"/>
      <color indexed="12"/>
      <name val="ＭＳ Ｐ明朝"/>
      <family val="1"/>
    </font>
    <font>
      <sz val="12"/>
      <color indexed="9"/>
      <name val="ＭＳ Ｐ明朝"/>
      <family val="1"/>
    </font>
    <font>
      <b/>
      <sz val="16"/>
      <name val="ＭＳ Ｐゴシック"/>
      <family val="3"/>
    </font>
    <font>
      <sz val="9"/>
      <name val="MS UI Gothic"/>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Ｐ明朝"/>
      <family val="1"/>
    </font>
    <font>
      <u val="single"/>
      <sz val="10"/>
      <color indexed="3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6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ck"/>
      <right style="thick"/>
      <top style="thick"/>
      <bottom style="thin"/>
    </border>
    <border>
      <left style="medium"/>
      <right style="double"/>
      <top style="medium"/>
      <bottom style="double"/>
    </border>
    <border>
      <left>
        <color indexed="63"/>
      </left>
      <right style="thin"/>
      <top style="medium"/>
      <bottom style="double"/>
    </border>
    <border>
      <left style="thin"/>
      <right style="medium"/>
      <top style="medium"/>
      <bottom style="double"/>
    </border>
    <border>
      <left style="medium"/>
      <right style="double"/>
      <top>
        <color indexed="63"/>
      </top>
      <bottom style="thin"/>
    </border>
    <border>
      <left style="thin"/>
      <right style="medium"/>
      <top>
        <color indexed="63"/>
      </top>
      <bottom style="thin"/>
    </border>
    <border>
      <left style="medium"/>
      <right style="double"/>
      <top style="thin"/>
      <bottom style="thin"/>
    </border>
    <border>
      <left style="thin"/>
      <right style="medium"/>
      <top style="thin"/>
      <bottom style="thin"/>
    </border>
    <border>
      <left style="thick"/>
      <right style="thick"/>
      <top>
        <color indexed="63"/>
      </top>
      <bottom style="thick"/>
    </border>
    <border>
      <left style="medium"/>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double"/>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medium"/>
      <bottom>
        <color indexed="63"/>
      </bottom>
    </border>
    <border>
      <left style="medium"/>
      <right>
        <color indexed="63"/>
      </right>
      <top style="thin"/>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91" fontId="20" fillId="0" borderId="0" applyFill="0" applyBorder="0" applyAlignment="0">
      <protection/>
    </xf>
    <xf numFmtId="0" fontId="21" fillId="0" borderId="0">
      <alignment horizontal="left"/>
      <protection/>
    </xf>
    <xf numFmtId="0" fontId="22" fillId="0" borderId="1" applyNumberFormat="0" applyAlignment="0" applyProtection="0"/>
    <xf numFmtId="0" fontId="22" fillId="0" borderId="2">
      <alignment horizontal="left" vertical="center"/>
      <protection/>
    </xf>
    <xf numFmtId="0" fontId="23" fillId="0" borderId="0">
      <alignment/>
      <protection/>
    </xf>
    <xf numFmtId="4" fontId="21" fillId="0" borderId="0">
      <alignment horizontal="right"/>
      <protection/>
    </xf>
    <xf numFmtId="4" fontId="24" fillId="0" borderId="0">
      <alignment horizontal="right"/>
      <protection/>
    </xf>
    <xf numFmtId="0" fontId="25" fillId="0" borderId="0">
      <alignment horizontal="left"/>
      <protection/>
    </xf>
    <xf numFmtId="0" fontId="26" fillId="0" borderId="0">
      <alignment horizontal="center"/>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3"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4" applyNumberFormat="0" applyFont="0" applyAlignment="0" applyProtection="0"/>
    <xf numFmtId="0" fontId="52" fillId="0" borderId="5" applyNumberFormat="0" applyFill="0" applyAlignment="0" applyProtection="0"/>
    <xf numFmtId="0" fontId="53" fillId="29" borderId="0" applyNumberFormat="0" applyBorder="0" applyAlignment="0" applyProtection="0"/>
    <xf numFmtId="0" fontId="54" fillId="30" borderId="6"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30"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6" applyNumberFormat="0" applyAlignment="0" applyProtection="0"/>
    <xf numFmtId="0" fontId="0" fillId="0" borderId="0">
      <alignment/>
      <protection/>
    </xf>
    <xf numFmtId="0" fontId="28" fillId="0" borderId="0" applyNumberFormat="0" applyFill="0" applyBorder="0" applyAlignment="0" applyProtection="0"/>
    <xf numFmtId="0" fontId="63" fillId="32" borderId="0" applyNumberFormat="0" applyBorder="0" applyAlignment="0" applyProtection="0"/>
  </cellStyleXfs>
  <cellXfs count="201">
    <xf numFmtId="0" fontId="0" fillId="0" borderId="0" xfId="0" applyAlignment="1">
      <alignment/>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10" fillId="0" borderId="0" xfId="0" applyFont="1" applyBorder="1" applyAlignment="1">
      <alignment horizontal="center" vertical="center"/>
    </xf>
    <xf numFmtId="0" fontId="5" fillId="0" borderId="15" xfId="0" applyFont="1" applyBorder="1" applyAlignment="1">
      <alignment vertical="center"/>
    </xf>
    <xf numFmtId="0" fontId="6" fillId="0" borderId="14" xfId="0" applyFont="1" applyBorder="1" applyAlignment="1">
      <alignment vertical="center"/>
    </xf>
    <xf numFmtId="0" fontId="5" fillId="0" borderId="15" xfId="0" applyFont="1" applyBorder="1" applyAlignment="1">
      <alignment horizontal="center" vertical="center"/>
    </xf>
    <xf numFmtId="0" fontId="6" fillId="0" borderId="16" xfId="0" applyFont="1" applyBorder="1" applyAlignment="1">
      <alignment vertical="center"/>
    </xf>
    <xf numFmtId="0" fontId="11" fillId="0" borderId="0" xfId="70" applyFont="1" applyAlignment="1">
      <alignment horizontal="center"/>
      <protection/>
    </xf>
    <xf numFmtId="38" fontId="6" fillId="0" borderId="14" xfId="58" applyFont="1" applyBorder="1" applyAlignment="1">
      <alignment horizontal="center" vertical="center"/>
    </xf>
    <xf numFmtId="0" fontId="6" fillId="0" borderId="17" xfId="0" applyFont="1" applyBorder="1" applyAlignment="1">
      <alignment vertical="center"/>
    </xf>
    <xf numFmtId="0" fontId="5" fillId="0" borderId="16" xfId="0" applyFont="1" applyBorder="1" applyAlignment="1">
      <alignment horizontal="center" vertical="center"/>
    </xf>
    <xf numFmtId="0" fontId="6" fillId="0" borderId="18" xfId="0" applyFont="1" applyBorder="1" applyAlignment="1">
      <alignment vertical="center"/>
    </xf>
    <xf numFmtId="0" fontId="5" fillId="0" borderId="19" xfId="0" applyFont="1" applyBorder="1" applyAlignment="1">
      <alignment horizontal="center" vertical="center"/>
    </xf>
    <xf numFmtId="0" fontId="6" fillId="0" borderId="20" xfId="0" applyFont="1" applyBorder="1" applyAlignment="1">
      <alignment vertical="center"/>
    </xf>
    <xf numFmtId="38" fontId="6" fillId="0" borderId="2" xfId="58" applyFont="1" applyBorder="1" applyAlignment="1">
      <alignment vertical="center"/>
    </xf>
    <xf numFmtId="38" fontId="6" fillId="0" borderId="21" xfId="58" applyFont="1" applyBorder="1" applyAlignment="1">
      <alignment vertical="center"/>
    </xf>
    <xf numFmtId="38" fontId="6" fillId="0" borderId="22" xfId="58" applyFont="1" applyBorder="1" applyAlignment="1">
      <alignment vertical="center"/>
    </xf>
    <xf numFmtId="38" fontId="6" fillId="0" borderId="23" xfId="58" applyFont="1" applyBorder="1" applyAlignment="1">
      <alignment vertical="center"/>
    </xf>
    <xf numFmtId="0" fontId="6" fillId="0" borderId="0" xfId="0" applyFont="1" applyAlignment="1">
      <alignment horizontal="left" vertical="center" indent="1"/>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10" fillId="0" borderId="15" xfId="0" applyFont="1" applyBorder="1" applyAlignment="1">
      <alignment horizontal="center" vertical="center"/>
    </xf>
    <xf numFmtId="178" fontId="0" fillId="0" borderId="0" xfId="70" applyNumberFormat="1">
      <alignment/>
      <protection/>
    </xf>
    <xf numFmtId="0" fontId="0" fillId="0" borderId="0" xfId="70">
      <alignment/>
      <protection/>
    </xf>
    <xf numFmtId="0" fontId="12" fillId="0" borderId="0" xfId="70" applyFont="1">
      <alignment/>
      <protection/>
    </xf>
    <xf numFmtId="0" fontId="7" fillId="0" borderId="0" xfId="70" applyFont="1" applyAlignment="1">
      <alignment horizontal="right" shrinkToFit="1"/>
      <protection/>
    </xf>
    <xf numFmtId="176" fontId="7" fillId="0" borderId="0" xfId="70" applyNumberFormat="1" applyFont="1" applyAlignment="1">
      <alignment horizontal="left"/>
      <protection/>
    </xf>
    <xf numFmtId="0" fontId="0" fillId="0" borderId="0" xfId="70" applyAlignment="1">
      <alignment horizontal="center"/>
      <protection/>
    </xf>
    <xf numFmtId="0" fontId="0" fillId="0" borderId="0" xfId="70" applyBorder="1" applyAlignment="1">
      <alignment horizontal="center"/>
      <protection/>
    </xf>
    <xf numFmtId="0" fontId="8" fillId="0" borderId="27" xfId="70" applyFont="1" applyBorder="1" applyAlignment="1">
      <alignment horizontal="center" vertical="center"/>
      <protection/>
    </xf>
    <xf numFmtId="179" fontId="0" fillId="0" borderId="0" xfId="58" applyNumberFormat="1" applyBorder="1" applyAlignment="1">
      <alignment horizontal="center" vertical="center"/>
    </xf>
    <xf numFmtId="9" fontId="0" fillId="0" borderId="28" xfId="70" applyNumberFormat="1" applyBorder="1" applyAlignment="1">
      <alignment horizontal="center"/>
      <protection/>
    </xf>
    <xf numFmtId="9" fontId="0" fillId="0" borderId="29" xfId="70" applyNumberFormat="1" applyBorder="1" applyAlignment="1">
      <alignment horizontal="center"/>
      <protection/>
    </xf>
    <xf numFmtId="9" fontId="0" fillId="0" borderId="30" xfId="70" applyNumberFormat="1" applyBorder="1" applyAlignment="1">
      <alignment horizontal="center"/>
      <protection/>
    </xf>
    <xf numFmtId="9" fontId="0" fillId="0" borderId="0" xfId="70" applyNumberFormat="1" applyBorder="1" applyAlignment="1">
      <alignment horizontal="center"/>
      <protection/>
    </xf>
    <xf numFmtId="9" fontId="9" fillId="0" borderId="31" xfId="58" applyNumberFormat="1" applyFont="1" applyBorder="1" applyAlignment="1">
      <alignment horizontal="center"/>
    </xf>
    <xf numFmtId="6" fontId="9" fillId="0" borderId="25" xfId="58" applyNumberFormat="1" applyFont="1" applyBorder="1" applyAlignment="1">
      <alignment/>
    </xf>
    <xf numFmtId="6" fontId="9" fillId="0" borderId="32" xfId="58" applyNumberFormat="1" applyFont="1" applyBorder="1" applyAlignment="1">
      <alignment/>
    </xf>
    <xf numFmtId="6" fontId="12" fillId="0" borderId="0" xfId="58" applyNumberFormat="1" applyFont="1" applyBorder="1" applyAlignment="1">
      <alignment/>
    </xf>
    <xf numFmtId="0" fontId="0" fillId="0" borderId="0" xfId="70" applyBorder="1">
      <alignment/>
      <protection/>
    </xf>
    <xf numFmtId="9" fontId="9" fillId="0" borderId="33" xfId="58" applyNumberFormat="1" applyFont="1" applyBorder="1" applyAlignment="1">
      <alignment horizontal="center"/>
    </xf>
    <xf numFmtId="6" fontId="9" fillId="0" borderId="21" xfId="58" applyNumberFormat="1" applyFont="1" applyBorder="1" applyAlignment="1">
      <alignment/>
    </xf>
    <xf numFmtId="6" fontId="9" fillId="0" borderId="34" xfId="58" applyNumberFormat="1" applyFont="1" applyBorder="1" applyAlignment="1">
      <alignment/>
    </xf>
    <xf numFmtId="9" fontId="9" fillId="0" borderId="33" xfId="70" applyNumberFormat="1" applyFont="1" applyBorder="1" applyAlignment="1">
      <alignment horizontal="center"/>
      <protection/>
    </xf>
    <xf numFmtId="0" fontId="0" fillId="0" borderId="0" xfId="70" applyFont="1">
      <alignment/>
      <protection/>
    </xf>
    <xf numFmtId="179" fontId="8" fillId="33" borderId="35" xfId="58" applyNumberFormat="1" applyFont="1" applyFill="1" applyBorder="1" applyAlignment="1" applyProtection="1">
      <alignment horizontal="right" vertical="center"/>
      <protection locked="0"/>
    </xf>
    <xf numFmtId="0" fontId="15" fillId="0" borderId="0" xfId="0" applyFont="1" applyAlignment="1">
      <alignment vertical="center"/>
    </xf>
    <xf numFmtId="3" fontId="15" fillId="0" borderId="0" xfId="0" applyNumberFormat="1" applyFont="1" applyAlignment="1">
      <alignment vertical="center"/>
    </xf>
    <xf numFmtId="0" fontId="14" fillId="0" borderId="0" xfId="70" applyFont="1">
      <alignment/>
      <protection/>
    </xf>
    <xf numFmtId="0" fontId="0" fillId="34" borderId="36" xfId="70" applyFill="1" applyBorder="1">
      <alignment/>
      <protection/>
    </xf>
    <xf numFmtId="0" fontId="0" fillId="34" borderId="0" xfId="70" applyFill="1" applyBorder="1">
      <alignment/>
      <protection/>
    </xf>
    <xf numFmtId="0" fontId="16" fillId="0" borderId="0" xfId="0" applyFont="1" applyAlignment="1">
      <alignment vertical="center"/>
    </xf>
    <xf numFmtId="0" fontId="0" fillId="0" borderId="0" xfId="0" applyAlignment="1">
      <alignment vertical="top"/>
    </xf>
    <xf numFmtId="0" fontId="0" fillId="0" borderId="2" xfId="0" applyBorder="1" applyAlignment="1">
      <alignment horizontal="center" vertical="center"/>
    </xf>
    <xf numFmtId="0" fontId="0" fillId="0" borderId="22" xfId="0" applyBorder="1" applyAlignment="1">
      <alignment vertical="center"/>
    </xf>
    <xf numFmtId="0" fontId="0" fillId="0" borderId="2" xfId="0" applyBorder="1" applyAlignment="1">
      <alignment vertical="center"/>
    </xf>
    <xf numFmtId="0" fontId="6" fillId="0" borderId="16" xfId="0" applyFont="1" applyBorder="1" applyAlignment="1">
      <alignment vertical="center" shrinkToFit="1"/>
    </xf>
    <xf numFmtId="190" fontId="5" fillId="0" borderId="0" xfId="0" applyNumberFormat="1" applyFont="1" applyBorder="1" applyAlignment="1">
      <alignment vertical="center" shrinkToFit="1"/>
    </xf>
    <xf numFmtId="190" fontId="5" fillId="0" borderId="37" xfId="0" applyNumberFormat="1" applyFont="1" applyBorder="1" applyAlignment="1">
      <alignment vertical="center" shrinkToFit="1"/>
    </xf>
    <xf numFmtId="190" fontId="5" fillId="0" borderId="38" xfId="0" applyNumberFormat="1" applyFont="1" applyBorder="1" applyAlignment="1">
      <alignment vertical="center" shrinkToFit="1"/>
    </xf>
    <xf numFmtId="190" fontId="5" fillId="0" borderId="39" xfId="0" applyNumberFormat="1" applyFont="1" applyBorder="1" applyAlignment="1">
      <alignment vertical="center" shrinkToFit="1"/>
    </xf>
    <xf numFmtId="190" fontId="5" fillId="0" borderId="40" xfId="0" applyNumberFormat="1" applyFont="1" applyBorder="1" applyAlignment="1">
      <alignment vertical="center" shrinkToFit="1"/>
    </xf>
    <xf numFmtId="190" fontId="5" fillId="0" borderId="12" xfId="0" applyNumberFormat="1" applyFont="1" applyBorder="1" applyAlignment="1">
      <alignment vertical="center" shrinkToFit="1"/>
    </xf>
    <xf numFmtId="190" fontId="5" fillId="0" borderId="15" xfId="0" applyNumberFormat="1" applyFont="1" applyBorder="1" applyAlignment="1">
      <alignment vertical="center" shrinkToFit="1"/>
    </xf>
    <xf numFmtId="190" fontId="5" fillId="0" borderId="24" xfId="0" applyNumberFormat="1" applyFont="1" applyBorder="1" applyAlignment="1">
      <alignment vertical="center" shrinkToFit="1"/>
    </xf>
    <xf numFmtId="190" fontId="5" fillId="0" borderId="41" xfId="0" applyNumberFormat="1" applyFont="1" applyBorder="1" applyAlignment="1">
      <alignment vertical="center" shrinkToFit="1"/>
    </xf>
    <xf numFmtId="0" fontId="17" fillId="0" borderId="0" xfId="0" applyFont="1" applyAlignment="1">
      <alignment vertical="center"/>
    </xf>
    <xf numFmtId="0" fontId="0" fillId="0" borderId="2" xfId="0" applyBorder="1" applyAlignment="1">
      <alignment horizontal="right" vertical="center"/>
    </xf>
    <xf numFmtId="0" fontId="0" fillId="0" borderId="21" xfId="0" applyBorder="1" applyAlignment="1">
      <alignment vertical="center"/>
    </xf>
    <xf numFmtId="49" fontId="0" fillId="0" borderId="0" xfId="0" applyNumberFormat="1" applyAlignment="1">
      <alignment horizontal="center" vertical="top"/>
    </xf>
    <xf numFmtId="0" fontId="0" fillId="0" borderId="0" xfId="0" applyAlignment="1">
      <alignment horizontal="distributed" vertical="top"/>
    </xf>
    <xf numFmtId="0" fontId="0" fillId="0" borderId="22" xfId="0" applyBorder="1" applyAlignment="1">
      <alignment vertical="top"/>
    </xf>
    <xf numFmtId="0" fontId="9" fillId="0" borderId="21" xfId="0" applyFont="1" applyBorder="1" applyAlignment="1">
      <alignment vertical="center"/>
    </xf>
    <xf numFmtId="0" fontId="9" fillId="0" borderId="22" xfId="0" applyFont="1" applyBorder="1" applyAlignment="1">
      <alignment vertical="center"/>
    </xf>
    <xf numFmtId="0" fontId="9" fillId="0" borderId="2" xfId="0" applyFont="1" applyBorder="1" applyAlignment="1">
      <alignment vertical="center"/>
    </xf>
    <xf numFmtId="182" fontId="0" fillId="0" borderId="0" xfId="0" applyNumberFormat="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wrapText="1"/>
    </xf>
    <xf numFmtId="0" fontId="0" fillId="0" borderId="0" xfId="0" applyAlignment="1">
      <alignment horizontal="distributed" vertical="top"/>
    </xf>
    <xf numFmtId="0" fontId="18" fillId="0" borderId="0" xfId="0" applyFont="1" applyAlignment="1">
      <alignment horizontal="center" vertical="top"/>
    </xf>
    <xf numFmtId="0" fontId="0" fillId="0" borderId="0" xfId="0" applyAlignment="1">
      <alignment horizontal="left" vertical="top"/>
    </xf>
    <xf numFmtId="5" fontId="9" fillId="0" borderId="2" xfId="0" applyNumberFormat="1" applyFont="1" applyBorder="1" applyAlignment="1">
      <alignment horizontal="right" vertical="center"/>
    </xf>
    <xf numFmtId="5" fontId="9" fillId="0" borderId="2" xfId="0" applyNumberFormat="1" applyFont="1" applyBorder="1" applyAlignment="1">
      <alignment horizontal="center" vertical="center"/>
    </xf>
    <xf numFmtId="0" fontId="0" fillId="0" borderId="42" xfId="0" applyBorder="1" applyAlignment="1">
      <alignment horizontal="center" vertical="center"/>
    </xf>
    <xf numFmtId="0" fontId="4"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left" vertical="center"/>
    </xf>
    <xf numFmtId="0" fontId="5" fillId="0" borderId="25" xfId="0" applyFont="1" applyBorder="1" applyAlignment="1">
      <alignment horizontal="left"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left" vertical="center"/>
    </xf>
    <xf numFmtId="0" fontId="10" fillId="0" borderId="0" xfId="0" applyFont="1" applyBorder="1" applyAlignment="1">
      <alignment horizontal="center" vertical="center"/>
    </xf>
    <xf numFmtId="38" fontId="10" fillId="0" borderId="15" xfId="58" applyFont="1" applyBorder="1" applyAlignment="1">
      <alignment horizontal="center" vertical="center"/>
    </xf>
    <xf numFmtId="38" fontId="10" fillId="0" borderId="15" xfId="58" applyFont="1" applyBorder="1" applyAlignment="1">
      <alignment horizontal="left" vertical="center"/>
    </xf>
    <xf numFmtId="38" fontId="10" fillId="0" borderId="14" xfId="58" applyFont="1" applyBorder="1" applyAlignment="1">
      <alignment horizontal="left" vertical="center"/>
    </xf>
    <xf numFmtId="0" fontId="6" fillId="0" borderId="14" xfId="0" applyFont="1" applyBorder="1" applyAlignment="1">
      <alignment horizontal="center" vertical="center"/>
    </xf>
    <xf numFmtId="0" fontId="5" fillId="0" borderId="0" xfId="0" applyFont="1" applyAlignment="1">
      <alignment horizontal="distributed" vertical="center"/>
    </xf>
    <xf numFmtId="0" fontId="5" fillId="0" borderId="4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25" xfId="0" applyFont="1" applyBorder="1" applyAlignment="1">
      <alignment horizontal="center" vertical="top"/>
    </xf>
    <xf numFmtId="58" fontId="5" fillId="0" borderId="0" xfId="0" applyNumberFormat="1" applyFont="1" applyAlignment="1">
      <alignment horizontal="distributed" vertical="center"/>
    </xf>
    <xf numFmtId="0" fontId="5" fillId="0" borderId="0" xfId="0" applyFont="1" applyAlignment="1">
      <alignment horizontal="left" vertical="center" shrinkToFit="1"/>
    </xf>
    <xf numFmtId="0" fontId="5" fillId="0" borderId="0" xfId="0" applyFont="1" applyAlignment="1">
      <alignment horizontal="left" vertical="center"/>
    </xf>
    <xf numFmtId="0" fontId="11" fillId="0" borderId="0" xfId="70" applyFont="1" applyAlignment="1">
      <alignment horizontal="center"/>
      <protection/>
    </xf>
    <xf numFmtId="0" fontId="13" fillId="0" borderId="44" xfId="70" applyFont="1" applyBorder="1" applyAlignment="1">
      <alignment horizontal="center" vertical="center" shrinkToFit="1"/>
      <protection/>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4" fillId="0" borderId="0" xfId="0" applyFont="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 fillId="0" borderId="48" xfId="0" applyFont="1" applyBorder="1" applyAlignment="1">
      <alignment horizontal="distributed" vertical="center"/>
    </xf>
    <xf numFmtId="0" fontId="1" fillId="0" borderId="0" xfId="0" applyFont="1" applyBorder="1" applyAlignment="1">
      <alignment horizontal="distributed" vertical="center"/>
    </xf>
    <xf numFmtId="0" fontId="1" fillId="0" borderId="26" xfId="0" applyFont="1" applyBorder="1" applyAlignment="1">
      <alignment horizontal="distributed" vertical="center"/>
    </xf>
    <xf numFmtId="0" fontId="6" fillId="0" borderId="0" xfId="0" applyFont="1" applyAlignment="1">
      <alignment horizontal="center" vertical="center" shrinkToFit="1"/>
    </xf>
    <xf numFmtId="0" fontId="6" fillId="0" borderId="0" xfId="0" applyFont="1" applyAlignment="1">
      <alignment horizontal="left" vertical="center"/>
    </xf>
    <xf numFmtId="58" fontId="6" fillId="0" borderId="0" xfId="0" applyNumberFormat="1" applyFont="1" applyAlignment="1">
      <alignment horizontal="distributed"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16" xfId="0" applyFont="1" applyBorder="1" applyAlignment="1">
      <alignment horizontal="left" vertical="center" shrinkToFit="1"/>
    </xf>
    <xf numFmtId="38" fontId="6" fillId="0" borderId="37" xfId="58" applyFont="1" applyBorder="1" applyAlignment="1">
      <alignment horizontal="center" vertical="center"/>
    </xf>
    <xf numFmtId="38" fontId="6" fillId="0" borderId="38" xfId="58" applyFont="1" applyBorder="1" applyAlignment="1">
      <alignment horizontal="center" vertical="center"/>
    </xf>
    <xf numFmtId="38" fontId="6" fillId="0" borderId="39" xfId="58" applyFont="1" applyBorder="1" applyAlignment="1">
      <alignment horizontal="center" vertical="center"/>
    </xf>
    <xf numFmtId="38" fontId="6" fillId="0" borderId="55" xfId="58" applyFont="1" applyBorder="1" applyAlignment="1">
      <alignment horizontal="center" vertical="center"/>
    </xf>
    <xf numFmtId="0" fontId="1" fillId="0" borderId="56" xfId="0" applyFont="1" applyBorder="1" applyAlignment="1">
      <alignment horizontal="distributed" vertical="center"/>
    </xf>
    <xf numFmtId="0" fontId="1" fillId="0" borderId="2" xfId="0" applyFont="1" applyBorder="1" applyAlignment="1">
      <alignment horizontal="distributed" vertical="center"/>
    </xf>
    <xf numFmtId="0" fontId="1" fillId="0" borderId="21" xfId="0" applyFont="1" applyBorder="1" applyAlignment="1">
      <alignment horizontal="distributed" vertical="center"/>
    </xf>
    <xf numFmtId="38" fontId="6" fillId="0" borderId="22" xfId="58" applyFont="1" applyBorder="1" applyAlignment="1">
      <alignment horizontal="center" vertical="center"/>
    </xf>
    <xf numFmtId="38" fontId="6" fillId="0" borderId="2" xfId="58" applyFont="1" applyBorder="1" applyAlignment="1">
      <alignment horizontal="center" vertical="center"/>
    </xf>
    <xf numFmtId="38" fontId="6" fillId="0" borderId="21" xfId="58" applyFont="1" applyBorder="1" applyAlignment="1">
      <alignment horizontal="center" vertical="center"/>
    </xf>
    <xf numFmtId="38" fontId="6" fillId="0" borderId="23" xfId="58" applyFont="1" applyBorder="1" applyAlignment="1">
      <alignment horizontal="center" vertical="center"/>
    </xf>
    <xf numFmtId="0" fontId="6" fillId="0" borderId="56" xfId="0" applyFont="1" applyBorder="1" applyAlignment="1">
      <alignment horizontal="center" vertical="center"/>
    </xf>
    <xf numFmtId="0" fontId="6" fillId="0" borderId="2" xfId="0" applyFont="1" applyBorder="1" applyAlignment="1">
      <alignment horizontal="center" vertical="center"/>
    </xf>
    <xf numFmtId="0" fontId="6" fillId="0" borderId="21" xfId="0" applyFont="1" applyBorder="1" applyAlignment="1">
      <alignment horizontal="center" vertical="center"/>
    </xf>
    <xf numFmtId="58" fontId="6" fillId="0" borderId="0" xfId="0" applyNumberFormat="1" applyFont="1" applyBorder="1" applyAlignment="1">
      <alignment horizontal="distributed" vertical="center"/>
    </xf>
    <xf numFmtId="0" fontId="6" fillId="0" borderId="0" xfId="0" applyFont="1" applyBorder="1" applyAlignment="1">
      <alignment horizontal="distributed" vertical="center"/>
    </xf>
    <xf numFmtId="190" fontId="5" fillId="0" borderId="57" xfId="58" applyNumberFormat="1" applyFont="1" applyBorder="1" applyAlignment="1">
      <alignment horizontal="center" vertical="center" shrinkToFit="1"/>
    </xf>
    <xf numFmtId="190" fontId="5" fillId="0" borderId="16" xfId="58" applyNumberFormat="1" applyFont="1" applyBorder="1" applyAlignment="1">
      <alignment horizontal="center" vertical="center" shrinkToFit="1"/>
    </xf>
    <xf numFmtId="190" fontId="5" fillId="0" borderId="58" xfId="58" applyNumberFormat="1" applyFont="1" applyBorder="1" applyAlignment="1">
      <alignment horizontal="center" vertical="center" shrinkToFit="1"/>
    </xf>
    <xf numFmtId="190" fontId="5" fillId="0" borderId="47" xfId="58" applyNumberFormat="1" applyFont="1" applyBorder="1" applyAlignment="1">
      <alignment horizontal="center" vertical="center" shrinkToFit="1"/>
    </xf>
    <xf numFmtId="190" fontId="5" fillId="0" borderId="14" xfId="58" applyNumberFormat="1" applyFont="1" applyBorder="1" applyAlignment="1">
      <alignment horizontal="center" vertical="center" shrinkToFit="1"/>
    </xf>
    <xf numFmtId="190" fontId="5" fillId="0" borderId="59" xfId="58" applyNumberFormat="1" applyFont="1" applyBorder="1" applyAlignment="1">
      <alignment horizontal="center" vertical="center" shrinkToFit="1"/>
    </xf>
    <xf numFmtId="190" fontId="5" fillId="0" borderId="13" xfId="58" applyNumberFormat="1" applyFont="1" applyBorder="1" applyAlignment="1">
      <alignment horizontal="center" vertical="center" shrinkToFit="1"/>
    </xf>
    <xf numFmtId="190" fontId="5" fillId="0" borderId="25" xfId="58" applyNumberFormat="1" applyFont="1" applyBorder="1" applyAlignment="1">
      <alignment horizontal="center" vertical="center" shrinkToFit="1"/>
    </xf>
    <xf numFmtId="190" fontId="5" fillId="0" borderId="60" xfId="58" applyNumberFormat="1" applyFont="1" applyBorder="1" applyAlignment="1">
      <alignment horizontal="center" vertical="center" shrinkToFit="1"/>
    </xf>
    <xf numFmtId="190" fontId="5" fillId="0" borderId="38" xfId="58" applyNumberFormat="1" applyFont="1" applyBorder="1" applyAlignment="1">
      <alignment horizontal="center" vertical="center" shrinkToFit="1"/>
    </xf>
    <xf numFmtId="190" fontId="5" fillId="0" borderId="55" xfId="58" applyNumberFormat="1" applyFont="1" applyBorder="1" applyAlignment="1">
      <alignment horizontal="center" vertical="center" shrinkToFit="1"/>
    </xf>
    <xf numFmtId="190" fontId="5" fillId="0" borderId="46" xfId="58" applyNumberFormat="1" applyFont="1" applyBorder="1" applyAlignment="1">
      <alignment horizontal="center" vertical="center" shrinkToFit="1"/>
    </xf>
    <xf numFmtId="190" fontId="5" fillId="0" borderId="37" xfId="58" applyNumberFormat="1" applyFont="1" applyBorder="1" applyAlignment="1">
      <alignment horizontal="center" vertical="center" shrinkToFit="1"/>
    </xf>
    <xf numFmtId="190" fontId="5" fillId="0" borderId="39" xfId="58" applyNumberFormat="1" applyFont="1" applyBorder="1" applyAlignment="1">
      <alignment horizontal="center" vertical="center" shrinkToFit="1"/>
    </xf>
    <xf numFmtId="190" fontId="5" fillId="0" borderId="12" xfId="58" applyNumberFormat="1" applyFont="1" applyBorder="1" applyAlignment="1">
      <alignment horizontal="center" vertical="center" shrinkToFit="1"/>
    </xf>
    <xf numFmtId="190" fontId="5" fillId="0" borderId="15" xfId="58" applyNumberFormat="1" applyFont="1" applyBorder="1" applyAlignment="1">
      <alignment horizontal="center" vertical="center" shrinkToFit="1"/>
    </xf>
    <xf numFmtId="190" fontId="5" fillId="0" borderId="24" xfId="58" applyNumberFormat="1" applyFont="1" applyBorder="1" applyAlignment="1">
      <alignment horizontal="center" vertical="center" shrinkToFit="1"/>
    </xf>
    <xf numFmtId="0" fontId="6" fillId="0" borderId="60" xfId="0" applyFont="1" applyBorder="1" applyAlignment="1">
      <alignment horizontal="center" vertical="center"/>
    </xf>
    <xf numFmtId="0" fontId="6" fillId="0" borderId="38" xfId="0" applyFont="1" applyBorder="1" applyAlignment="1">
      <alignment horizontal="center" vertical="center"/>
    </xf>
    <xf numFmtId="0" fontId="6" fillId="0" borderId="55" xfId="0" applyFont="1" applyBorder="1" applyAlignment="1">
      <alignment horizontal="center" vertical="center"/>
    </xf>
    <xf numFmtId="0" fontId="6" fillId="0" borderId="58" xfId="0" applyFont="1" applyBorder="1" applyAlignment="1">
      <alignment horizontal="center" vertical="center"/>
    </xf>
    <xf numFmtId="0" fontId="1" fillId="0" borderId="60"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58" xfId="0" applyFont="1" applyBorder="1" applyAlignment="1">
      <alignment horizontal="center" vertical="center" shrinkToFit="1"/>
    </xf>
    <xf numFmtId="190" fontId="5" fillId="0" borderId="12" xfId="0" applyNumberFormat="1" applyFont="1" applyBorder="1" applyAlignment="1">
      <alignment horizontal="center" vertical="center" shrinkToFit="1"/>
    </xf>
    <xf numFmtId="190" fontId="5" fillId="0" borderId="15" xfId="0" applyNumberFormat="1" applyFont="1" applyBorder="1" applyAlignment="1">
      <alignment horizontal="center" vertical="center" shrinkToFit="1"/>
    </xf>
    <xf numFmtId="190" fontId="5" fillId="0" borderId="24" xfId="0" applyNumberFormat="1" applyFont="1" applyBorder="1" applyAlignment="1">
      <alignment horizontal="center" vertical="center" shrinkToFit="1"/>
    </xf>
    <xf numFmtId="190" fontId="5" fillId="0" borderId="57" xfId="0" applyNumberFormat="1" applyFont="1" applyBorder="1" applyAlignment="1">
      <alignment horizontal="center" vertical="center" shrinkToFit="1"/>
    </xf>
    <xf numFmtId="190" fontId="5" fillId="0" borderId="16" xfId="0" applyNumberFormat="1" applyFont="1" applyBorder="1" applyAlignment="1">
      <alignment horizontal="center" vertical="center" shrinkToFit="1"/>
    </xf>
    <xf numFmtId="190" fontId="5" fillId="0" borderId="47" xfId="0" applyNumberFormat="1" applyFont="1" applyBorder="1" applyAlignment="1">
      <alignment horizontal="center" vertical="center" shrinkToFit="1"/>
    </xf>
    <xf numFmtId="0" fontId="64" fillId="0" borderId="14" xfId="0" applyFont="1" applyBorder="1" applyAlignment="1">
      <alignment horizontal="center" vertical="top"/>
    </xf>
    <xf numFmtId="0" fontId="64" fillId="0" borderId="0" xfId="0" applyFont="1" applyAlignment="1">
      <alignment vertical="top"/>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予定価格調書1" xfId="70"/>
    <cellStyle name="Followed Hyperlink" xfId="71"/>
    <cellStyle name="良い" xfId="72"/>
  </cellStyles>
  <dxfs count="2">
    <dxf>
      <font>
        <color auto="1"/>
      </font>
      <fill>
        <patternFill>
          <bgColor indexed="10"/>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6</xdr:col>
      <xdr:colOff>180975</xdr:colOff>
      <xdr:row>2</xdr:row>
      <xdr:rowOff>28575</xdr:rowOff>
    </xdr:to>
    <xdr:sp>
      <xdr:nvSpPr>
        <xdr:cNvPr id="1" name="テキスト ボックス 2"/>
        <xdr:cNvSpPr txBox="1">
          <a:spLocks noChangeArrowheads="1"/>
        </xdr:cNvSpPr>
      </xdr:nvSpPr>
      <xdr:spPr>
        <a:xfrm>
          <a:off x="219075" y="152400"/>
          <a:ext cx="1619250"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10</xdr:row>
      <xdr:rowOff>19050</xdr:rowOff>
    </xdr:from>
    <xdr:to>
      <xdr:col>18</xdr:col>
      <xdr:colOff>466725</xdr:colOff>
      <xdr:row>11</xdr:row>
      <xdr:rowOff>333375</xdr:rowOff>
    </xdr:to>
    <xdr:sp>
      <xdr:nvSpPr>
        <xdr:cNvPr id="1" name="Line 2"/>
        <xdr:cNvSpPr>
          <a:spLocks/>
        </xdr:cNvSpPr>
      </xdr:nvSpPr>
      <xdr:spPr>
        <a:xfrm flipH="1">
          <a:off x="1352550" y="4686300"/>
          <a:ext cx="51720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552450</xdr:colOff>
      <xdr:row>19</xdr:row>
      <xdr:rowOff>161925</xdr:rowOff>
    </xdr:from>
    <xdr:to>
      <xdr:col>23</xdr:col>
      <xdr:colOff>323850</xdr:colOff>
      <xdr:row>23</xdr:row>
      <xdr:rowOff>133350</xdr:rowOff>
    </xdr:to>
    <xdr:sp>
      <xdr:nvSpPr>
        <xdr:cNvPr id="1" name="AutoShape 6"/>
        <xdr:cNvSpPr>
          <a:spLocks/>
        </xdr:cNvSpPr>
      </xdr:nvSpPr>
      <xdr:spPr>
        <a:xfrm>
          <a:off x="7591425" y="6162675"/>
          <a:ext cx="1485900" cy="1190625"/>
        </a:xfrm>
        <a:prstGeom prst="leftArrow">
          <a:avLst/>
        </a:prstGeom>
        <a:solidFill>
          <a:srgbClr val="FFFF99"/>
        </a:solidFill>
        <a:ln w="25400" cmpd="sng">
          <a:solidFill>
            <a:srgbClr val="000000"/>
          </a:solidFill>
          <a:headEnd type="none"/>
          <a:tailEnd type="none"/>
        </a:ln>
      </xdr:spPr>
      <xdr:txBody>
        <a:bodyPr vertOverflow="clip" wrap="square" lIns="0" tIns="18288" rIns="27432" bIns="18288" anchor="ctr"/>
        <a:p>
          <a:pPr algn="r">
            <a:defRPr/>
          </a:pPr>
          <a:r>
            <a:rPr lang="en-US" cap="none" sz="1100" b="1" i="0" u="none" baseline="0">
              <a:solidFill>
                <a:srgbClr val="000000"/>
              </a:solidFill>
              <a:latin typeface="ＭＳ Ｐゴシック"/>
              <a:ea typeface="ＭＳ Ｐゴシック"/>
              <a:cs typeface="ＭＳ Ｐゴシック"/>
            </a:rPr>
            <a:t>落札業者をクリックすること！！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2"/>
  </sheetPr>
  <dimension ref="A1:X23"/>
  <sheetViews>
    <sheetView showGridLines="0" showZeros="0" tabSelected="1" zoomScalePageLayoutView="0" workbookViewId="0" topLeftCell="A1">
      <selection activeCell="U9" sqref="U9"/>
    </sheetView>
  </sheetViews>
  <sheetFormatPr defaultColWidth="9.00390625" defaultRowHeight="19.5" customHeight="1"/>
  <cols>
    <col min="1" max="1" width="3.625" style="77" customWidth="1"/>
    <col min="2" max="24" width="3.625" style="60" customWidth="1"/>
    <col min="25" max="16384" width="9.00390625" style="60" customWidth="1"/>
  </cols>
  <sheetData>
    <row r="1" spans="1:24" ht="19.5" customHeight="1">
      <c r="A1" s="89" t="s">
        <v>1</v>
      </c>
      <c r="B1" s="89"/>
      <c r="C1" s="89"/>
      <c r="D1" s="89"/>
      <c r="E1" s="89"/>
      <c r="F1" s="89"/>
      <c r="G1" s="89"/>
      <c r="H1" s="89"/>
      <c r="I1" s="89"/>
      <c r="J1" s="89"/>
      <c r="K1" s="89"/>
      <c r="L1" s="89"/>
      <c r="M1" s="89"/>
      <c r="N1" s="89"/>
      <c r="O1" s="89"/>
      <c r="P1" s="89"/>
      <c r="Q1" s="89"/>
      <c r="R1" s="89"/>
      <c r="S1" s="89"/>
      <c r="T1" s="89"/>
      <c r="U1" s="89"/>
      <c r="V1" s="89"/>
      <c r="W1" s="89"/>
      <c r="X1" s="89"/>
    </row>
    <row r="4" spans="1:24" ht="19.5" customHeight="1">
      <c r="A4" s="77" t="s">
        <v>2</v>
      </c>
      <c r="B4" s="90" t="s">
        <v>3</v>
      </c>
      <c r="C4" s="90"/>
      <c r="D4" s="90"/>
      <c r="E4" s="90"/>
      <c r="F4" s="90"/>
      <c r="G4" s="90"/>
      <c r="H4" s="90"/>
      <c r="I4" s="90"/>
      <c r="J4" s="90"/>
      <c r="K4" s="90"/>
      <c r="L4" s="90"/>
      <c r="M4" s="90"/>
      <c r="N4" s="90"/>
      <c r="O4" s="90"/>
      <c r="P4" s="90"/>
      <c r="Q4" s="90"/>
      <c r="R4" s="90"/>
      <c r="S4" s="90"/>
      <c r="T4" s="90"/>
      <c r="U4" s="90"/>
      <c r="V4" s="90"/>
      <c r="W4" s="90"/>
      <c r="X4" s="90"/>
    </row>
    <row r="6" spans="1:24" ht="19.5" customHeight="1">
      <c r="A6" s="77" t="s">
        <v>4</v>
      </c>
      <c r="B6" s="90" t="s">
        <v>5</v>
      </c>
      <c r="C6" s="90"/>
      <c r="D6" s="90"/>
      <c r="E6" s="90"/>
      <c r="F6" s="90"/>
      <c r="G6" s="90"/>
      <c r="H6" s="90"/>
      <c r="I6" s="90"/>
      <c r="J6" s="90"/>
      <c r="K6" s="90"/>
      <c r="L6" s="90"/>
      <c r="M6" s="90"/>
      <c r="N6" s="90"/>
      <c r="O6" s="90"/>
      <c r="P6" s="90"/>
      <c r="Q6" s="90"/>
      <c r="R6" s="90"/>
      <c r="S6" s="90"/>
      <c r="T6" s="90"/>
      <c r="U6" s="90"/>
      <c r="V6" s="90"/>
      <c r="W6" s="90"/>
      <c r="X6" s="90"/>
    </row>
    <row r="8" spans="3:13" ht="19.5" customHeight="1">
      <c r="C8" s="88" t="s">
        <v>6</v>
      </c>
      <c r="D8" s="88"/>
      <c r="E8" s="88"/>
      <c r="G8" s="60" t="s">
        <v>7</v>
      </c>
      <c r="H8" s="83" t="s">
        <v>74</v>
      </c>
      <c r="I8" s="83"/>
      <c r="J8" s="83"/>
      <c r="K8" s="83"/>
      <c r="L8" s="83"/>
      <c r="M8" s="83"/>
    </row>
    <row r="9" spans="7:13" ht="19.5" customHeight="1">
      <c r="G9" s="60" t="s">
        <v>8</v>
      </c>
      <c r="H9" s="83" t="s">
        <v>18</v>
      </c>
      <c r="I9" s="83"/>
      <c r="J9" s="83"/>
      <c r="K9" s="83"/>
      <c r="L9" s="83"/>
      <c r="M9" s="83"/>
    </row>
    <row r="10" spans="8:12" ht="19.5" customHeight="1">
      <c r="H10" s="78"/>
      <c r="I10" s="78"/>
      <c r="J10" s="78"/>
      <c r="K10" s="78"/>
      <c r="L10" s="78"/>
    </row>
    <row r="11" spans="3:13" ht="19.5" customHeight="1">
      <c r="C11" s="88" t="s">
        <v>62</v>
      </c>
      <c r="D11" s="88"/>
      <c r="E11" s="88"/>
      <c r="G11" s="60" t="s">
        <v>7</v>
      </c>
      <c r="H11" s="83" t="s">
        <v>18</v>
      </c>
      <c r="I11" s="83"/>
      <c r="J11" s="83"/>
      <c r="K11" s="83"/>
      <c r="L11" s="83"/>
      <c r="M11" s="83"/>
    </row>
    <row r="12" spans="7:13" ht="19.5" customHeight="1">
      <c r="G12" s="60" t="s">
        <v>8</v>
      </c>
      <c r="H12" s="83" t="s">
        <v>18</v>
      </c>
      <c r="I12" s="83"/>
      <c r="J12" s="83"/>
      <c r="K12" s="83"/>
      <c r="L12" s="83"/>
      <c r="M12" s="83"/>
    </row>
    <row r="14" spans="1:24" ht="37.5" customHeight="1">
      <c r="A14" s="77" t="s">
        <v>9</v>
      </c>
      <c r="B14" s="87" t="s">
        <v>10</v>
      </c>
      <c r="C14" s="87"/>
      <c r="D14" s="87"/>
      <c r="E14" s="87"/>
      <c r="F14" s="87"/>
      <c r="G14" s="87"/>
      <c r="H14" s="87"/>
      <c r="I14" s="87"/>
      <c r="J14" s="87"/>
      <c r="K14" s="87"/>
      <c r="L14" s="87"/>
      <c r="M14" s="87"/>
      <c r="N14" s="87"/>
      <c r="O14" s="87"/>
      <c r="P14" s="87"/>
      <c r="Q14" s="87"/>
      <c r="R14" s="87"/>
      <c r="S14" s="87"/>
      <c r="T14" s="87"/>
      <c r="U14" s="87"/>
      <c r="V14" s="87"/>
      <c r="W14" s="87"/>
      <c r="X14" s="87"/>
    </row>
    <row r="16" spans="4:22" ht="21.75" customHeight="1">
      <c r="D16" s="93" t="s">
        <v>0</v>
      </c>
      <c r="E16" s="93"/>
      <c r="F16" s="93"/>
      <c r="G16" s="93"/>
      <c r="H16" s="93"/>
      <c r="I16" s="84" t="s">
        <v>11</v>
      </c>
      <c r="J16" s="85"/>
      <c r="K16" s="85"/>
      <c r="L16" s="85"/>
      <c r="M16" s="85"/>
      <c r="N16" s="85"/>
      <c r="O16" s="85"/>
      <c r="P16" s="85"/>
      <c r="Q16" s="85"/>
      <c r="R16" s="85"/>
      <c r="S16" s="85"/>
      <c r="T16" s="85"/>
      <c r="U16" s="85"/>
      <c r="V16" s="86"/>
    </row>
    <row r="17" spans="4:22" ht="21.75" customHeight="1">
      <c r="D17" s="62"/>
      <c r="E17" s="75" t="s">
        <v>19</v>
      </c>
      <c r="F17" s="61"/>
      <c r="G17" s="63" t="s">
        <v>22</v>
      </c>
      <c r="H17" s="76"/>
      <c r="I17" s="79"/>
      <c r="J17" s="91"/>
      <c r="K17" s="91"/>
      <c r="L17" s="91"/>
      <c r="M17" s="91"/>
      <c r="N17" s="91"/>
      <c r="O17" s="80" t="s">
        <v>23</v>
      </c>
      <c r="P17" s="81"/>
      <c r="Q17" s="82" t="s">
        <v>12</v>
      </c>
      <c r="R17" s="92">
        <f>J17/108*8</f>
        <v>0</v>
      </c>
      <c r="S17" s="92"/>
      <c r="T17" s="92"/>
      <c r="U17" s="82" t="s">
        <v>13</v>
      </c>
      <c r="V17" s="76"/>
    </row>
    <row r="18" spans="4:22" ht="21.75" customHeight="1">
      <c r="D18" s="62"/>
      <c r="E18" s="75" t="s">
        <v>19</v>
      </c>
      <c r="F18" s="61"/>
      <c r="G18" s="63" t="s">
        <v>22</v>
      </c>
      <c r="H18" s="76"/>
      <c r="I18" s="79"/>
      <c r="J18" s="91"/>
      <c r="K18" s="91"/>
      <c r="L18" s="91"/>
      <c r="M18" s="91"/>
      <c r="N18" s="91"/>
      <c r="O18" s="80" t="s">
        <v>23</v>
      </c>
      <c r="P18" s="81"/>
      <c r="Q18" s="82" t="s">
        <v>12</v>
      </c>
      <c r="R18" s="92">
        <f>J18/108*8</f>
        <v>0</v>
      </c>
      <c r="S18" s="92"/>
      <c r="T18" s="92"/>
      <c r="U18" s="82" t="s">
        <v>13</v>
      </c>
      <c r="V18" s="76"/>
    </row>
    <row r="21" spans="1:24" ht="39" customHeight="1">
      <c r="A21" s="77" t="s">
        <v>14</v>
      </c>
      <c r="B21" s="87" t="s">
        <v>15</v>
      </c>
      <c r="C21" s="87"/>
      <c r="D21" s="87"/>
      <c r="E21" s="87"/>
      <c r="F21" s="87"/>
      <c r="G21" s="87"/>
      <c r="H21" s="87"/>
      <c r="I21" s="87"/>
      <c r="J21" s="87"/>
      <c r="K21" s="87"/>
      <c r="L21" s="87"/>
      <c r="M21" s="87"/>
      <c r="N21" s="87"/>
      <c r="O21" s="87"/>
      <c r="P21" s="87"/>
      <c r="Q21" s="87"/>
      <c r="R21" s="87"/>
      <c r="S21" s="87"/>
      <c r="T21" s="87"/>
      <c r="U21" s="87"/>
      <c r="V21" s="87"/>
      <c r="W21" s="87"/>
      <c r="X21" s="87"/>
    </row>
    <row r="23" spans="1:24" ht="37.5" customHeight="1">
      <c r="A23" s="77" t="s">
        <v>16</v>
      </c>
      <c r="B23" s="87" t="s">
        <v>17</v>
      </c>
      <c r="C23" s="87"/>
      <c r="D23" s="87"/>
      <c r="E23" s="87"/>
      <c r="F23" s="87"/>
      <c r="G23" s="87"/>
      <c r="H23" s="87"/>
      <c r="I23" s="87"/>
      <c r="J23" s="87"/>
      <c r="K23" s="87"/>
      <c r="L23" s="87"/>
      <c r="M23" s="87"/>
      <c r="N23" s="87"/>
      <c r="O23" s="87"/>
      <c r="P23" s="87"/>
      <c r="Q23" s="87"/>
      <c r="R23" s="87"/>
      <c r="S23" s="87"/>
      <c r="T23" s="87"/>
      <c r="U23" s="87"/>
      <c r="V23" s="87"/>
      <c r="W23" s="87"/>
      <c r="X23" s="87"/>
    </row>
  </sheetData>
  <sheetProtection/>
  <mergeCells count="18">
    <mergeCell ref="A1:X1"/>
    <mergeCell ref="C8:E8"/>
    <mergeCell ref="B4:X4"/>
    <mergeCell ref="B6:X6"/>
    <mergeCell ref="B23:X23"/>
    <mergeCell ref="J17:N17"/>
    <mergeCell ref="J18:N18"/>
    <mergeCell ref="R17:T17"/>
    <mergeCell ref="R18:T18"/>
    <mergeCell ref="D16:H16"/>
    <mergeCell ref="H8:M8"/>
    <mergeCell ref="H9:M9"/>
    <mergeCell ref="H11:M11"/>
    <mergeCell ref="H12:M12"/>
    <mergeCell ref="I16:V16"/>
    <mergeCell ref="B21:X21"/>
    <mergeCell ref="C11:E11"/>
    <mergeCell ref="B14:X14"/>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1:X23"/>
  <sheetViews>
    <sheetView showGridLines="0" showZeros="0" zoomScalePageLayoutView="0" workbookViewId="0" topLeftCell="A1">
      <selection activeCell="U10" sqref="U10"/>
    </sheetView>
  </sheetViews>
  <sheetFormatPr defaultColWidth="9.00390625" defaultRowHeight="19.5" customHeight="1"/>
  <cols>
    <col min="1" max="1" width="3.625" style="77" customWidth="1"/>
    <col min="2" max="24" width="3.625" style="60" customWidth="1"/>
    <col min="25" max="16384" width="9.00390625" style="60" customWidth="1"/>
  </cols>
  <sheetData>
    <row r="1" spans="1:24" ht="19.5" customHeight="1">
      <c r="A1" s="89" t="s">
        <v>1</v>
      </c>
      <c r="B1" s="89"/>
      <c r="C1" s="89"/>
      <c r="D1" s="89"/>
      <c r="E1" s="89"/>
      <c r="F1" s="89"/>
      <c r="G1" s="89"/>
      <c r="H1" s="89"/>
      <c r="I1" s="89"/>
      <c r="J1" s="89"/>
      <c r="K1" s="89"/>
      <c r="L1" s="89"/>
      <c r="M1" s="89"/>
      <c r="N1" s="89"/>
      <c r="O1" s="89"/>
      <c r="P1" s="89"/>
      <c r="Q1" s="89"/>
      <c r="R1" s="89"/>
      <c r="S1" s="89"/>
      <c r="T1" s="89"/>
      <c r="U1" s="89"/>
      <c r="V1" s="89"/>
      <c r="W1" s="89"/>
      <c r="X1" s="89"/>
    </row>
    <row r="4" spans="1:24" ht="19.5" customHeight="1">
      <c r="A4" s="77" t="s">
        <v>2</v>
      </c>
      <c r="B4" s="90" t="s">
        <v>3</v>
      </c>
      <c r="C4" s="90"/>
      <c r="D4" s="90"/>
      <c r="E4" s="90"/>
      <c r="F4" s="90"/>
      <c r="G4" s="90"/>
      <c r="H4" s="90"/>
      <c r="I4" s="90"/>
      <c r="J4" s="90"/>
      <c r="K4" s="90"/>
      <c r="L4" s="90"/>
      <c r="M4" s="90"/>
      <c r="N4" s="90"/>
      <c r="O4" s="90"/>
      <c r="P4" s="90"/>
      <c r="Q4" s="90"/>
      <c r="R4" s="90"/>
      <c r="S4" s="90"/>
      <c r="T4" s="90"/>
      <c r="U4" s="90"/>
      <c r="V4" s="90"/>
      <c r="W4" s="90"/>
      <c r="X4" s="90"/>
    </row>
    <row r="6" spans="1:24" ht="19.5" customHeight="1">
      <c r="A6" s="77" t="s">
        <v>4</v>
      </c>
      <c r="B6" s="90" t="s">
        <v>5</v>
      </c>
      <c r="C6" s="90"/>
      <c r="D6" s="90"/>
      <c r="E6" s="90"/>
      <c r="F6" s="90"/>
      <c r="G6" s="90"/>
      <c r="H6" s="90"/>
      <c r="I6" s="90"/>
      <c r="J6" s="90"/>
      <c r="K6" s="90"/>
      <c r="L6" s="90"/>
      <c r="M6" s="90"/>
      <c r="N6" s="90"/>
      <c r="O6" s="90"/>
      <c r="P6" s="90"/>
      <c r="Q6" s="90"/>
      <c r="R6" s="90"/>
      <c r="S6" s="90"/>
      <c r="T6" s="90"/>
      <c r="U6" s="90"/>
      <c r="V6" s="90"/>
      <c r="W6" s="90"/>
      <c r="X6" s="90"/>
    </row>
    <row r="8" spans="3:18" ht="19.5" customHeight="1">
      <c r="C8" s="88" t="s">
        <v>6</v>
      </c>
      <c r="D8" s="88"/>
      <c r="E8" s="88"/>
      <c r="G8" s="60" t="s">
        <v>7</v>
      </c>
      <c r="H8" s="83" t="s">
        <v>71</v>
      </c>
      <c r="I8" s="83"/>
      <c r="J8" s="83"/>
      <c r="K8" s="83"/>
      <c r="L8" s="83"/>
      <c r="M8" s="83"/>
      <c r="N8" s="200" t="s">
        <v>69</v>
      </c>
      <c r="O8" s="200"/>
      <c r="P8" s="200"/>
      <c r="Q8" s="200"/>
      <c r="R8" s="200"/>
    </row>
    <row r="9" spans="7:18" ht="19.5" customHeight="1">
      <c r="G9" s="60" t="s">
        <v>8</v>
      </c>
      <c r="H9" s="83" t="s">
        <v>72</v>
      </c>
      <c r="I9" s="83"/>
      <c r="J9" s="83"/>
      <c r="K9" s="83"/>
      <c r="L9" s="83"/>
      <c r="M9" s="83"/>
      <c r="N9" s="200"/>
      <c r="O9" s="200"/>
      <c r="P9" s="200"/>
      <c r="Q9" s="200"/>
      <c r="R9" s="200"/>
    </row>
    <row r="10" spans="8:18" ht="19.5" customHeight="1">
      <c r="H10" s="78"/>
      <c r="I10" s="78"/>
      <c r="J10" s="78"/>
      <c r="K10" s="78"/>
      <c r="L10" s="78"/>
      <c r="N10" s="200"/>
      <c r="O10" s="200"/>
      <c r="P10" s="200"/>
      <c r="Q10" s="200"/>
      <c r="R10" s="200"/>
    </row>
    <row r="11" spans="3:18" ht="19.5" customHeight="1">
      <c r="C11" s="88" t="s">
        <v>62</v>
      </c>
      <c r="D11" s="88"/>
      <c r="E11" s="88"/>
      <c r="G11" s="60" t="s">
        <v>7</v>
      </c>
      <c r="H11" s="83" t="s">
        <v>73</v>
      </c>
      <c r="I11" s="83"/>
      <c r="J11" s="83"/>
      <c r="K11" s="83"/>
      <c r="L11" s="83"/>
      <c r="M11" s="83"/>
      <c r="N11" s="200"/>
      <c r="O11" s="200"/>
      <c r="P11" s="200"/>
      <c r="Q11" s="200"/>
      <c r="R11" s="200"/>
    </row>
    <row r="12" spans="7:18" ht="19.5" customHeight="1">
      <c r="G12" s="60" t="s">
        <v>8</v>
      </c>
      <c r="H12" s="83" t="s">
        <v>72</v>
      </c>
      <c r="I12" s="83"/>
      <c r="J12" s="83"/>
      <c r="K12" s="83"/>
      <c r="L12" s="83"/>
      <c r="M12" s="83"/>
      <c r="N12" s="200"/>
      <c r="O12" s="200"/>
      <c r="P12" s="200"/>
      <c r="Q12" s="200"/>
      <c r="R12" s="200"/>
    </row>
    <row r="14" spans="1:24" ht="37.5" customHeight="1">
      <c r="A14" s="77" t="s">
        <v>9</v>
      </c>
      <c r="B14" s="87" t="s">
        <v>10</v>
      </c>
      <c r="C14" s="87"/>
      <c r="D14" s="87"/>
      <c r="E14" s="87"/>
      <c r="F14" s="87"/>
      <c r="G14" s="87"/>
      <c r="H14" s="87"/>
      <c r="I14" s="87"/>
      <c r="J14" s="87"/>
      <c r="K14" s="87"/>
      <c r="L14" s="87"/>
      <c r="M14" s="87"/>
      <c r="N14" s="87"/>
      <c r="O14" s="87"/>
      <c r="P14" s="87"/>
      <c r="Q14" s="87"/>
      <c r="R14" s="87"/>
      <c r="S14" s="87"/>
      <c r="T14" s="87"/>
      <c r="U14" s="87"/>
      <c r="V14" s="87"/>
      <c r="W14" s="87"/>
      <c r="X14" s="87"/>
    </row>
    <row r="15" spans="4:22" ht="19.5" customHeight="1">
      <c r="D15" s="199" t="s">
        <v>70</v>
      </c>
      <c r="E15" s="199"/>
      <c r="F15" s="199"/>
      <c r="G15" s="199"/>
      <c r="H15" s="199"/>
      <c r="I15" s="199"/>
      <c r="J15" s="199"/>
      <c r="K15" s="199"/>
      <c r="L15" s="199"/>
      <c r="M15" s="199"/>
      <c r="N15" s="199"/>
      <c r="O15" s="199"/>
      <c r="P15" s="199"/>
      <c r="Q15" s="199"/>
      <c r="R15" s="199"/>
      <c r="S15" s="199"/>
      <c r="T15" s="199"/>
      <c r="U15" s="199"/>
      <c r="V15" s="199"/>
    </row>
    <row r="16" spans="4:22" ht="21.75" customHeight="1">
      <c r="D16" s="93" t="s">
        <v>0</v>
      </c>
      <c r="E16" s="93"/>
      <c r="F16" s="93"/>
      <c r="G16" s="93"/>
      <c r="H16" s="93"/>
      <c r="I16" s="84" t="s">
        <v>11</v>
      </c>
      <c r="J16" s="85"/>
      <c r="K16" s="85"/>
      <c r="L16" s="85"/>
      <c r="M16" s="85"/>
      <c r="N16" s="85"/>
      <c r="O16" s="85"/>
      <c r="P16" s="85"/>
      <c r="Q16" s="85"/>
      <c r="R16" s="85"/>
      <c r="S16" s="85"/>
      <c r="T16" s="85"/>
      <c r="U16" s="85"/>
      <c r="V16" s="86"/>
    </row>
    <row r="17" spans="4:22" ht="21.75" customHeight="1">
      <c r="D17" s="62"/>
      <c r="E17" s="75" t="s">
        <v>19</v>
      </c>
      <c r="F17" s="61">
        <v>29</v>
      </c>
      <c r="G17" s="63" t="s">
        <v>22</v>
      </c>
      <c r="H17" s="76"/>
      <c r="I17" s="79"/>
      <c r="J17" s="91">
        <v>540000</v>
      </c>
      <c r="K17" s="91"/>
      <c r="L17" s="91"/>
      <c r="M17" s="91"/>
      <c r="N17" s="91"/>
      <c r="O17" s="80" t="s">
        <v>23</v>
      </c>
      <c r="P17" s="81"/>
      <c r="Q17" s="82" t="s">
        <v>12</v>
      </c>
      <c r="R17" s="92">
        <f>J17/108*8</f>
        <v>40000</v>
      </c>
      <c r="S17" s="92"/>
      <c r="T17" s="92"/>
      <c r="U17" s="82" t="s">
        <v>13</v>
      </c>
      <c r="V17" s="76"/>
    </row>
    <row r="18" spans="4:22" ht="21.75" customHeight="1">
      <c r="D18" s="62"/>
      <c r="E18" s="75" t="s">
        <v>19</v>
      </c>
      <c r="F18" s="61">
        <v>30</v>
      </c>
      <c r="G18" s="63" t="s">
        <v>22</v>
      </c>
      <c r="H18" s="76"/>
      <c r="I18" s="79"/>
      <c r="J18" s="91">
        <v>540000</v>
      </c>
      <c r="K18" s="91"/>
      <c r="L18" s="91"/>
      <c r="M18" s="91"/>
      <c r="N18" s="91"/>
      <c r="O18" s="80" t="s">
        <v>23</v>
      </c>
      <c r="P18" s="81"/>
      <c r="Q18" s="82" t="s">
        <v>12</v>
      </c>
      <c r="R18" s="92">
        <f>J18/108*8</f>
        <v>40000</v>
      </c>
      <c r="S18" s="92"/>
      <c r="T18" s="92"/>
      <c r="U18" s="82" t="s">
        <v>13</v>
      </c>
      <c r="V18" s="76"/>
    </row>
    <row r="21" spans="1:24" ht="39" customHeight="1">
      <c r="A21" s="77" t="s">
        <v>14</v>
      </c>
      <c r="B21" s="87" t="s">
        <v>15</v>
      </c>
      <c r="C21" s="87"/>
      <c r="D21" s="87"/>
      <c r="E21" s="87"/>
      <c r="F21" s="87"/>
      <c r="G21" s="87"/>
      <c r="H21" s="87"/>
      <c r="I21" s="87"/>
      <c r="J21" s="87"/>
      <c r="K21" s="87"/>
      <c r="L21" s="87"/>
      <c r="M21" s="87"/>
      <c r="N21" s="87"/>
      <c r="O21" s="87"/>
      <c r="P21" s="87"/>
      <c r="Q21" s="87"/>
      <c r="R21" s="87"/>
      <c r="S21" s="87"/>
      <c r="T21" s="87"/>
      <c r="U21" s="87"/>
      <c r="V21" s="87"/>
      <c r="W21" s="87"/>
      <c r="X21" s="87"/>
    </row>
    <row r="23" spans="1:24" ht="37.5" customHeight="1">
      <c r="A23" s="77" t="s">
        <v>16</v>
      </c>
      <c r="B23" s="87" t="s">
        <v>17</v>
      </c>
      <c r="C23" s="87"/>
      <c r="D23" s="87"/>
      <c r="E23" s="87"/>
      <c r="F23" s="87"/>
      <c r="G23" s="87"/>
      <c r="H23" s="87"/>
      <c r="I23" s="87"/>
      <c r="J23" s="87"/>
      <c r="K23" s="87"/>
      <c r="L23" s="87"/>
      <c r="M23" s="87"/>
      <c r="N23" s="87"/>
      <c r="O23" s="87"/>
      <c r="P23" s="87"/>
      <c r="Q23" s="87"/>
      <c r="R23" s="87"/>
      <c r="S23" s="87"/>
      <c r="T23" s="87"/>
      <c r="U23" s="87"/>
      <c r="V23" s="87"/>
      <c r="W23" s="87"/>
      <c r="X23" s="87"/>
    </row>
  </sheetData>
  <sheetProtection/>
  <mergeCells count="19">
    <mergeCell ref="J17:N17"/>
    <mergeCell ref="R17:T17"/>
    <mergeCell ref="J18:N18"/>
    <mergeCell ref="R18:T18"/>
    <mergeCell ref="B21:X21"/>
    <mergeCell ref="B23:X23"/>
    <mergeCell ref="C11:E11"/>
    <mergeCell ref="H11:M11"/>
    <mergeCell ref="H12:M12"/>
    <mergeCell ref="B14:X14"/>
    <mergeCell ref="D16:H16"/>
    <mergeCell ref="I16:V16"/>
    <mergeCell ref="D15:V15"/>
    <mergeCell ref="A1:X1"/>
    <mergeCell ref="B4:X4"/>
    <mergeCell ref="B6:X6"/>
    <mergeCell ref="C8:E8"/>
    <mergeCell ref="H8:M8"/>
    <mergeCell ref="H9:M9"/>
  </mergeCells>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B2:AE19"/>
  <sheetViews>
    <sheetView showGridLines="0" showRowColHeaders="0" showZeros="0" zoomScale="85" zoomScaleNormal="85" zoomScalePageLayoutView="0" workbookViewId="0" topLeftCell="A1">
      <selection activeCell="W13" sqref="W13"/>
    </sheetView>
  </sheetViews>
  <sheetFormatPr defaultColWidth="4.375" defaultRowHeight="13.5"/>
  <cols>
    <col min="1" max="1" width="1.37890625" style="2" customWidth="1"/>
    <col min="2" max="3" width="4.50390625" style="2" customWidth="1"/>
    <col min="4" max="4" width="6.875" style="2" customWidth="1"/>
    <col min="5" max="16" width="4.50390625" style="2" customWidth="1"/>
    <col min="17" max="17" width="3.75390625" style="2" customWidth="1"/>
    <col min="18" max="18" width="4.50390625" style="2" customWidth="1"/>
    <col min="19" max="19" width="6.625" style="2" customWidth="1"/>
    <col min="20" max="20" width="1.37890625" style="2" customWidth="1"/>
    <col min="21" max="16384" width="4.375" style="2" customWidth="1"/>
  </cols>
  <sheetData>
    <row r="1" ht="26.25" customHeight="1"/>
    <row r="2" spans="5:22" ht="53.25" customHeight="1">
      <c r="E2" s="94" t="s">
        <v>36</v>
      </c>
      <c r="F2" s="94"/>
      <c r="G2" s="94"/>
      <c r="H2" s="94"/>
      <c r="I2" s="94"/>
      <c r="J2" s="94"/>
      <c r="K2" s="94"/>
      <c r="L2" s="94"/>
      <c r="M2" s="94"/>
      <c r="N2" s="94"/>
      <c r="O2" s="94"/>
      <c r="P2" s="94"/>
      <c r="V2" s="59" t="s">
        <v>66</v>
      </c>
    </row>
    <row r="3" spans="2:22" ht="36" customHeight="1">
      <c r="B3" s="95" t="s">
        <v>60</v>
      </c>
      <c r="C3" s="96"/>
      <c r="D3" s="96"/>
      <c r="E3" s="95"/>
      <c r="F3" s="96"/>
      <c r="G3" s="12" t="s">
        <v>24</v>
      </c>
      <c r="H3" s="96"/>
      <c r="I3" s="96"/>
      <c r="J3" s="10" t="s">
        <v>25</v>
      </c>
      <c r="K3" s="10"/>
      <c r="L3" s="10"/>
      <c r="M3" s="10"/>
      <c r="N3" s="10"/>
      <c r="O3" s="10"/>
      <c r="P3" s="10"/>
      <c r="Q3" s="10"/>
      <c r="R3" s="10"/>
      <c r="S3" s="26"/>
      <c r="V3" s="59" t="s">
        <v>67</v>
      </c>
    </row>
    <row r="4" spans="2:31" ht="36" customHeight="1">
      <c r="B4" s="97"/>
      <c r="C4" s="98"/>
      <c r="D4" s="98"/>
      <c r="E4" s="7"/>
      <c r="F4" s="99" t="e">
        <f>IF(#REF!="","",#REF!)</f>
        <v>#REF!</v>
      </c>
      <c r="G4" s="99"/>
      <c r="H4" s="99"/>
      <c r="I4" s="99"/>
      <c r="J4" s="99"/>
      <c r="K4" s="99"/>
      <c r="L4" s="99"/>
      <c r="M4" s="99"/>
      <c r="N4" s="99"/>
      <c r="O4" s="99"/>
      <c r="P4" s="99"/>
      <c r="Q4" s="99"/>
      <c r="R4" s="99"/>
      <c r="S4" s="100"/>
      <c r="V4" s="54" t="s">
        <v>63</v>
      </c>
      <c r="W4" s="54"/>
      <c r="X4" s="54"/>
      <c r="Y4" s="54"/>
      <c r="Z4" s="54"/>
      <c r="AA4" s="54"/>
      <c r="AB4" s="54"/>
      <c r="AC4" s="54"/>
      <c r="AD4" s="54"/>
      <c r="AE4" s="54"/>
    </row>
    <row r="5" spans="2:31" ht="36" customHeight="1">
      <c r="B5" s="95" t="s">
        <v>59</v>
      </c>
      <c r="C5" s="96"/>
      <c r="D5" s="101"/>
      <c r="E5" s="6"/>
      <c r="F5" s="105" t="e">
        <f>IF(#REF!="","",#REF!)</f>
        <v>#REF!</v>
      </c>
      <c r="G5" s="105"/>
      <c r="H5" s="105"/>
      <c r="I5" s="105"/>
      <c r="J5" s="105"/>
      <c r="K5" s="105"/>
      <c r="L5" s="105"/>
      <c r="M5" s="105"/>
      <c r="N5" s="105"/>
      <c r="O5" s="105"/>
      <c r="P5" s="105"/>
      <c r="Q5" s="105"/>
      <c r="R5" s="10"/>
      <c r="S5" s="26"/>
      <c r="V5" s="55" t="s">
        <v>68</v>
      </c>
      <c r="W5" s="54"/>
      <c r="X5" s="54"/>
      <c r="Y5" s="54"/>
      <c r="Z5" s="54"/>
      <c r="AA5" s="54"/>
      <c r="AB5" s="54"/>
      <c r="AC5" s="54"/>
      <c r="AD5" s="54"/>
      <c r="AE5" s="54"/>
    </row>
    <row r="6" spans="2:31" ht="36" customHeight="1">
      <c r="B6" s="102"/>
      <c r="C6" s="103"/>
      <c r="D6" s="104"/>
      <c r="E6" s="7"/>
      <c r="F6" s="99"/>
      <c r="G6" s="99"/>
      <c r="H6" s="99"/>
      <c r="I6" s="99"/>
      <c r="J6" s="99"/>
      <c r="K6" s="99"/>
      <c r="L6" s="99"/>
      <c r="M6" s="99"/>
      <c r="N6" s="99"/>
      <c r="O6" s="99"/>
      <c r="P6" s="99"/>
      <c r="Q6" s="99"/>
      <c r="R6" s="8"/>
      <c r="S6" s="27"/>
      <c r="V6" s="54" t="s">
        <v>20</v>
      </c>
      <c r="W6" s="54"/>
      <c r="X6" s="54"/>
      <c r="Y6" s="54"/>
      <c r="Z6" s="54"/>
      <c r="AA6" s="54"/>
      <c r="AB6" s="54"/>
      <c r="AC6" s="54"/>
      <c r="AD6" s="54"/>
      <c r="AE6" s="54"/>
    </row>
    <row r="7" spans="2:31" ht="36" customHeight="1">
      <c r="B7" s="95" t="s">
        <v>26</v>
      </c>
      <c r="C7" s="96"/>
      <c r="D7" s="101"/>
      <c r="E7" s="4"/>
      <c r="F7" s="106" t="s">
        <v>37</v>
      </c>
      <c r="G7" s="108" t="e">
        <f>IF(#REF!="","",#REF!)</f>
        <v>#REF!</v>
      </c>
      <c r="H7" s="108"/>
      <c r="I7" s="108"/>
      <c r="J7" s="108"/>
      <c r="K7" s="108"/>
      <c r="L7" s="108"/>
      <c r="M7" s="108"/>
      <c r="N7" s="108"/>
      <c r="O7" s="108"/>
      <c r="P7" s="108"/>
      <c r="Q7" s="108"/>
      <c r="R7" s="4"/>
      <c r="S7" s="28"/>
      <c r="V7" s="54" t="s">
        <v>64</v>
      </c>
      <c r="W7" s="54"/>
      <c r="X7" s="54"/>
      <c r="Y7" s="54"/>
      <c r="Z7" s="54"/>
      <c r="AA7" s="54"/>
      <c r="AB7" s="54"/>
      <c r="AC7" s="54"/>
      <c r="AD7" s="54"/>
      <c r="AE7" s="54"/>
    </row>
    <row r="8" spans="2:31" ht="36" customHeight="1">
      <c r="B8" s="102"/>
      <c r="C8" s="103"/>
      <c r="D8" s="104"/>
      <c r="E8" s="4"/>
      <c r="F8" s="106"/>
      <c r="G8" s="109"/>
      <c r="H8" s="109"/>
      <c r="I8" s="109"/>
      <c r="J8" s="109"/>
      <c r="K8" s="109"/>
      <c r="L8" s="109"/>
      <c r="M8" s="109"/>
      <c r="N8" s="109"/>
      <c r="O8" s="109"/>
      <c r="P8" s="109"/>
      <c r="Q8" s="109"/>
      <c r="R8" s="4"/>
      <c r="S8" s="28"/>
      <c r="V8" s="54" t="s">
        <v>65</v>
      </c>
      <c r="W8" s="54"/>
      <c r="X8" s="54"/>
      <c r="Y8" s="54"/>
      <c r="Z8" s="54"/>
      <c r="AA8" s="54"/>
      <c r="AB8" s="54"/>
      <c r="AC8" s="54"/>
      <c r="AD8" s="54"/>
      <c r="AE8" s="54"/>
    </row>
    <row r="9" spans="2:31" ht="42" customHeight="1">
      <c r="B9" s="95" t="s">
        <v>38</v>
      </c>
      <c r="C9" s="96"/>
      <c r="D9" s="101"/>
      <c r="E9" s="6"/>
      <c r="F9" s="29" t="s">
        <v>37</v>
      </c>
      <c r="G9" s="107"/>
      <c r="H9" s="107"/>
      <c r="I9" s="107"/>
      <c r="J9" s="107"/>
      <c r="K9" s="107"/>
      <c r="L9" s="10"/>
      <c r="M9" s="10"/>
      <c r="N9" s="10"/>
      <c r="O9" s="10"/>
      <c r="P9" s="10"/>
      <c r="Q9" s="10"/>
      <c r="R9" s="10"/>
      <c r="S9" s="26"/>
      <c r="V9" s="54"/>
      <c r="W9" s="54"/>
      <c r="X9" s="54"/>
      <c r="Y9" s="54"/>
      <c r="Z9" s="54"/>
      <c r="AA9" s="54"/>
      <c r="AB9" s="54"/>
      <c r="AC9" s="54"/>
      <c r="AD9" s="54"/>
      <c r="AE9" s="54"/>
    </row>
    <row r="10" spans="2:19" ht="30" customHeight="1">
      <c r="B10" s="102"/>
      <c r="C10" s="103"/>
      <c r="D10" s="104"/>
      <c r="E10" s="7"/>
      <c r="F10" s="11" t="s">
        <v>39</v>
      </c>
      <c r="G10" s="15"/>
      <c r="H10" s="15"/>
      <c r="I10" s="15"/>
      <c r="J10" s="15"/>
      <c r="K10" s="110"/>
      <c r="L10" s="110"/>
      <c r="M10" s="110"/>
      <c r="N10" s="110"/>
      <c r="O10" s="11" t="s">
        <v>40</v>
      </c>
      <c r="P10" s="15"/>
      <c r="Q10" s="8"/>
      <c r="R10" s="8"/>
      <c r="S10" s="27"/>
    </row>
    <row r="11" spans="2:20" ht="42" customHeight="1">
      <c r="B11" s="95" t="s">
        <v>41</v>
      </c>
      <c r="C11" s="96"/>
      <c r="D11" s="101"/>
      <c r="E11" s="4"/>
      <c r="F11" s="9" t="s">
        <v>42</v>
      </c>
      <c r="G11" s="107"/>
      <c r="H11" s="107"/>
      <c r="I11" s="107"/>
      <c r="J11" s="107"/>
      <c r="K11" s="107"/>
      <c r="L11" s="4"/>
      <c r="M11" s="4"/>
      <c r="N11" s="4"/>
      <c r="O11" s="4"/>
      <c r="P11" s="112" t="s">
        <v>43</v>
      </c>
      <c r="Q11" s="113"/>
      <c r="R11" s="97"/>
      <c r="S11" s="116"/>
      <c r="T11" s="5"/>
    </row>
    <row r="12" spans="2:20" ht="30" customHeight="1">
      <c r="B12" s="117" t="s">
        <v>44</v>
      </c>
      <c r="C12" s="118"/>
      <c r="D12" s="119"/>
      <c r="E12" s="11" t="s">
        <v>45</v>
      </c>
      <c r="F12" s="11"/>
      <c r="G12" s="11"/>
      <c r="H12" s="11"/>
      <c r="I12" s="11"/>
      <c r="J12" s="11"/>
      <c r="K12" s="11"/>
      <c r="L12" s="110"/>
      <c r="M12" s="110"/>
      <c r="N12" s="110"/>
      <c r="O12" s="11" t="s">
        <v>46</v>
      </c>
      <c r="P12" s="114"/>
      <c r="Q12" s="115"/>
      <c r="R12" s="102"/>
      <c r="S12" s="104"/>
      <c r="T12" s="5"/>
    </row>
    <row r="13" ht="36" customHeight="1">
      <c r="B13" s="2" t="s">
        <v>47</v>
      </c>
    </row>
    <row r="14" ht="36" customHeight="1"/>
    <row r="15" spans="3:8" ht="36" customHeight="1">
      <c r="C15" s="120" t="e">
        <f>IF(#REF!="","平成　　年　　月　　日",#REF!)</f>
        <v>#REF!</v>
      </c>
      <c r="D15" s="120"/>
      <c r="E15" s="120"/>
      <c r="F15" s="120"/>
      <c r="G15" s="120"/>
      <c r="H15" s="120"/>
    </row>
    <row r="16" ht="36" customHeight="1"/>
    <row r="17" spans="4:19" ht="36" customHeight="1">
      <c r="D17" s="111" t="s">
        <v>48</v>
      </c>
      <c r="E17" s="111"/>
      <c r="F17" s="111"/>
      <c r="G17" s="111"/>
      <c r="H17" s="111"/>
      <c r="J17" s="122" t="s">
        <v>21</v>
      </c>
      <c r="K17" s="122"/>
      <c r="L17" s="122"/>
      <c r="M17" s="122"/>
      <c r="N17" s="122"/>
      <c r="O17" s="122"/>
      <c r="P17" s="122"/>
      <c r="Q17" s="122"/>
      <c r="R17" s="122"/>
      <c r="S17" s="122"/>
    </row>
    <row r="18" ht="36" customHeight="1"/>
    <row r="19" spans="4:19" ht="36" customHeight="1">
      <c r="D19" s="111" t="s">
        <v>49</v>
      </c>
      <c r="E19" s="111"/>
      <c r="F19" s="111"/>
      <c r="G19" s="111"/>
      <c r="H19" s="111"/>
      <c r="J19" s="121" t="e">
        <f>#REF!</f>
        <v>#REF!</v>
      </c>
      <c r="K19" s="121"/>
      <c r="L19" s="121"/>
      <c r="M19" s="121"/>
      <c r="N19" s="121" t="e">
        <f>#REF!</f>
        <v>#REF!</v>
      </c>
      <c r="O19" s="121"/>
      <c r="P19" s="121"/>
      <c r="Q19" s="121"/>
      <c r="R19" s="121"/>
      <c r="S19" s="121"/>
    </row>
    <row r="20" ht="36" customHeight="1"/>
    <row r="21" ht="36" customHeight="1"/>
    <row r="22" ht="36" customHeight="1"/>
    <row r="23" ht="36" customHeight="1"/>
    <row r="24" ht="36" customHeight="1"/>
    <row r="25" ht="36" customHeight="1"/>
    <row r="26" ht="36" customHeight="1"/>
    <row r="27" ht="36" customHeight="1"/>
    <row r="28" ht="36" customHeight="1"/>
    <row r="29" ht="36" customHeight="1"/>
    <row r="30" ht="36" customHeight="1"/>
    <row r="31" ht="36" customHeight="1"/>
    <row r="32"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sheetProtection/>
  <mergeCells count="25">
    <mergeCell ref="D19:H19"/>
    <mergeCell ref="R11:S12"/>
    <mergeCell ref="B12:D12"/>
    <mergeCell ref="L12:N12"/>
    <mergeCell ref="C15:H15"/>
    <mergeCell ref="N19:S19"/>
    <mergeCell ref="J19:M19"/>
    <mergeCell ref="J17:S17"/>
    <mergeCell ref="B11:D11"/>
    <mergeCell ref="F7:F8"/>
    <mergeCell ref="B9:D10"/>
    <mergeCell ref="G9:K9"/>
    <mergeCell ref="G7:Q8"/>
    <mergeCell ref="K10:N10"/>
    <mergeCell ref="D17:H17"/>
    <mergeCell ref="G11:K11"/>
    <mergeCell ref="P11:Q12"/>
    <mergeCell ref="B7:D8"/>
    <mergeCell ref="E2:P2"/>
    <mergeCell ref="B3:D4"/>
    <mergeCell ref="E3:F3"/>
    <mergeCell ref="H3:I3"/>
    <mergeCell ref="F4:S4"/>
    <mergeCell ref="B5:D6"/>
    <mergeCell ref="F5:Q6"/>
  </mergeCells>
  <dataValidations count="1">
    <dataValidation type="textLength" operator="equal" allowBlank="1" showInputMessage="1" showErrorMessage="1" errorTitle="入力できません。" error="手書きしてね　♪" sqref="G9:J9 L12:N12 G11:J11">
      <formula1>0</formula1>
    </dataValidation>
  </dataValidation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1"/>
  </sheetPr>
  <dimension ref="A1:L19"/>
  <sheetViews>
    <sheetView showGridLines="0" showRowColHeaders="0" zoomScale="85" zoomScaleNormal="85" zoomScalePageLayoutView="0" workbookViewId="0" topLeftCell="A1">
      <selection activeCell="E9" sqref="E9"/>
    </sheetView>
  </sheetViews>
  <sheetFormatPr defaultColWidth="9.00390625" defaultRowHeight="18" customHeight="1"/>
  <cols>
    <col min="1" max="1" width="13.50390625" style="31" customWidth="1"/>
    <col min="2" max="2" width="7.25390625" style="31" customWidth="1"/>
    <col min="3" max="3" width="9.125" style="31" customWidth="1"/>
    <col min="4" max="5" width="17.50390625" style="31" customWidth="1"/>
    <col min="6" max="6" width="7.25390625" style="31" customWidth="1"/>
    <col min="7" max="7" width="12.00390625" style="31" customWidth="1"/>
    <col min="8" max="8" width="8.75390625" style="31" customWidth="1"/>
    <col min="9" max="16384" width="9.00390625" style="31" customWidth="1"/>
  </cols>
  <sheetData>
    <row r="1" ht="18" customHeight="1" thickBot="1">
      <c r="A1" s="30">
        <v>1</v>
      </c>
    </row>
    <row r="2" ht="14.25" customHeight="1" thickBot="1">
      <c r="I2" s="57"/>
    </row>
    <row r="3" spans="8:12" ht="18" customHeight="1">
      <c r="H3" s="58"/>
      <c r="I3" s="56" t="s">
        <v>58</v>
      </c>
      <c r="J3" s="56"/>
      <c r="K3" s="56"/>
      <c r="L3" s="56"/>
    </row>
    <row r="4" spans="3:5" ht="35.25" customHeight="1">
      <c r="C4" s="123" t="s">
        <v>50</v>
      </c>
      <c r="D4" s="123"/>
      <c r="E4" s="123"/>
    </row>
    <row r="5" spans="2:5" ht="46.5" customHeight="1">
      <c r="B5" s="32"/>
      <c r="C5" s="33"/>
      <c r="D5" s="34"/>
      <c r="E5" s="14"/>
    </row>
    <row r="6" spans="2:7" ht="27.75" customHeight="1" thickBot="1">
      <c r="B6" s="124" t="e">
        <f>IF(#REF!="","",#REF!)</f>
        <v>#REF!</v>
      </c>
      <c r="C6" s="124"/>
      <c r="D6" s="124"/>
      <c r="E6" s="124"/>
      <c r="F6" s="124"/>
      <c r="G6" s="124"/>
    </row>
    <row r="7" ht="63.75" customHeight="1" thickBot="1" thickTop="1">
      <c r="C7" s="31" t="s">
        <v>51</v>
      </c>
    </row>
    <row r="8" spans="2:5" ht="29.25" customHeight="1" thickTop="1">
      <c r="B8" s="35"/>
      <c r="D8" s="36"/>
      <c r="E8" s="37" t="s">
        <v>52</v>
      </c>
    </row>
    <row r="9" spans="2:5" ht="29.25" customHeight="1" thickBot="1">
      <c r="B9" s="35"/>
      <c r="D9" s="38"/>
      <c r="E9" s="53" t="e">
        <f>IF(#REF!="","",#REF!)</f>
        <v>#REF!</v>
      </c>
    </row>
    <row r="10" ht="29.25" customHeight="1" thickBot="1" thickTop="1"/>
    <row r="11" spans="2:6" ht="40.5" customHeight="1" thickBot="1">
      <c r="B11" s="36"/>
      <c r="C11" s="39" t="s">
        <v>53</v>
      </c>
      <c r="D11" s="40" t="s">
        <v>54</v>
      </c>
      <c r="E11" s="41" t="s">
        <v>55</v>
      </c>
      <c r="F11" s="42"/>
    </row>
    <row r="12" spans="2:6" ht="40.5" customHeight="1" thickTop="1">
      <c r="B12" s="36"/>
      <c r="C12" s="43">
        <v>0.99</v>
      </c>
      <c r="D12" s="44" t="e">
        <f>ROUNDDOWN($E$9*C12,-3)</f>
        <v>#REF!</v>
      </c>
      <c r="E12" s="45" t="e">
        <f>ROUNDUP(D12*100/105,0)</f>
        <v>#REF!</v>
      </c>
      <c r="F12" s="46" t="e">
        <f>IF(ROUNDDOWN(E12*1.05,0)=D12,"","※")</f>
        <v>#REF!</v>
      </c>
    </row>
    <row r="13" spans="2:6" ht="40.5" customHeight="1">
      <c r="B13" s="47"/>
      <c r="C13" s="48">
        <v>0.98</v>
      </c>
      <c r="D13" s="49" t="e">
        <f>ROUNDDOWN($E$9*C13,-3)</f>
        <v>#REF!</v>
      </c>
      <c r="E13" s="50" t="e">
        <f>ROUNDUP(D13*100/105,0)</f>
        <v>#REF!</v>
      </c>
      <c r="F13" s="46" t="e">
        <f>IF(ROUNDDOWN(E13*1.05,0)=D13,"","※")</f>
        <v>#REF!</v>
      </c>
    </row>
    <row r="14" spans="3:6" ht="40.5" customHeight="1">
      <c r="C14" s="51">
        <v>0.97</v>
      </c>
      <c r="D14" s="49" t="e">
        <f>ROUNDDOWN($E$9*C14,-3)</f>
        <v>#REF!</v>
      </c>
      <c r="E14" s="50" t="e">
        <f>ROUNDUP(D14*100/105,0)</f>
        <v>#REF!</v>
      </c>
      <c r="F14" s="46" t="e">
        <f>IF(ROUNDDOWN(E14*1.05,0)=D14,"","※")</f>
        <v>#REF!</v>
      </c>
    </row>
    <row r="15" spans="3:6" ht="40.5" customHeight="1">
      <c r="C15" s="51">
        <v>0.96</v>
      </c>
      <c r="D15" s="49" t="e">
        <f>ROUNDDOWN($E$9*C15,-3)</f>
        <v>#REF!</v>
      </c>
      <c r="E15" s="50" t="e">
        <f>ROUNDUP(D15*100/105,0)</f>
        <v>#REF!</v>
      </c>
      <c r="F15" s="46" t="e">
        <f>IF(ROUNDDOWN(E15*1.05,0)=D15,"","※")</f>
        <v>#REF!</v>
      </c>
    </row>
    <row r="16" spans="3:6" ht="40.5" customHeight="1">
      <c r="C16" s="51">
        <v>0.95</v>
      </c>
      <c r="D16" s="49" t="e">
        <f>ROUNDDOWN($E$9*C16,-3)</f>
        <v>#REF!</v>
      </c>
      <c r="E16" s="50" t="e">
        <f>ROUNDUP(D16*100/105,0)</f>
        <v>#REF!</v>
      </c>
      <c r="F16" s="46" t="e">
        <f>IF(ROUNDDOWN(E16*1.05,0)=D16,"","※")</f>
        <v>#REF!</v>
      </c>
    </row>
    <row r="18" ht="18" customHeight="1">
      <c r="C18" s="52" t="s">
        <v>56</v>
      </c>
    </row>
    <row r="19" ht="18" customHeight="1">
      <c r="C19" s="52" t="s">
        <v>57</v>
      </c>
    </row>
  </sheetData>
  <sheetProtection/>
  <mergeCells count="2">
    <mergeCell ref="C4:E4"/>
    <mergeCell ref="B6:G6"/>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1"/>
  </sheetPr>
  <dimension ref="A1:T30"/>
  <sheetViews>
    <sheetView showGridLines="0" showRowColHeaders="0" zoomScalePageLayoutView="0" workbookViewId="0" topLeftCell="A1">
      <selection activeCell="M2" sqref="M2:Q2"/>
    </sheetView>
  </sheetViews>
  <sheetFormatPr defaultColWidth="5.00390625" defaultRowHeight="21" customHeight="1"/>
  <cols>
    <col min="1" max="1" width="2.00390625" style="74" customWidth="1"/>
    <col min="2" max="2" width="5.00390625" style="1" customWidth="1"/>
    <col min="3" max="3" width="5.75390625" style="1" customWidth="1"/>
    <col min="4" max="6" width="5.00390625" style="1" customWidth="1"/>
    <col min="7" max="7" width="6.50390625" style="1" customWidth="1"/>
    <col min="8" max="16" width="5.00390625" style="1" customWidth="1"/>
    <col min="17" max="17" width="6.125" style="1" customWidth="1"/>
    <col min="18" max="18" width="2.00390625" style="1" customWidth="1"/>
    <col min="19" max="19" width="5.00390625" style="1" customWidth="1"/>
    <col min="20" max="20" width="7.50390625" style="1" bestFit="1" customWidth="1"/>
    <col min="21" max="16384" width="5.00390625" style="1" customWidth="1"/>
  </cols>
  <sheetData>
    <row r="1" spans="5:14" ht="34.5" customHeight="1">
      <c r="E1" s="132" t="s">
        <v>27</v>
      </c>
      <c r="F1" s="132"/>
      <c r="G1" s="132"/>
      <c r="H1" s="132"/>
      <c r="I1" s="132"/>
      <c r="J1" s="132"/>
      <c r="K1" s="132"/>
      <c r="L1" s="132"/>
      <c r="M1" s="132"/>
      <c r="N1" s="132"/>
    </row>
    <row r="2" spans="13:17" ht="21" customHeight="1">
      <c r="M2" s="146" t="e">
        <f>IF(#REF!="","平成　　年　　月　　日",#REF!)</f>
        <v>#REF!</v>
      </c>
      <c r="N2" s="146"/>
      <c r="O2" s="146"/>
      <c r="P2" s="146"/>
      <c r="Q2" s="146"/>
    </row>
    <row r="3" spans="2:17" ht="21" customHeight="1">
      <c r="B3" s="145" t="s">
        <v>61</v>
      </c>
      <c r="C3" s="145"/>
      <c r="D3" s="145"/>
      <c r="E3" s="147" t="e">
        <f>IF(#REF!="","",#REF!)</f>
        <v>#REF!</v>
      </c>
      <c r="F3" s="147"/>
      <c r="G3" s="147"/>
      <c r="H3" s="147"/>
      <c r="I3" s="147"/>
      <c r="J3" s="147"/>
      <c r="K3" s="147"/>
      <c r="L3" s="147"/>
      <c r="M3" s="147"/>
      <c r="N3" s="147"/>
      <c r="O3" s="144"/>
      <c r="P3" s="144"/>
      <c r="Q3" s="144"/>
    </row>
    <row r="4" spans="3:9" ht="30" customHeight="1">
      <c r="C4" s="148"/>
      <c r="D4" s="148"/>
      <c r="E4" s="148"/>
      <c r="F4" s="3"/>
      <c r="G4" s="148"/>
      <c r="H4" s="148"/>
      <c r="I4" s="3"/>
    </row>
    <row r="5" spans="2:17" ht="30" customHeight="1" thickBot="1">
      <c r="B5" s="148" t="s">
        <v>60</v>
      </c>
      <c r="C5" s="148"/>
      <c r="D5" s="64"/>
      <c r="E5" s="149" t="e">
        <f>IF(#REF!="","",#REF!)</f>
        <v>#REF!</v>
      </c>
      <c r="F5" s="149"/>
      <c r="G5" s="149"/>
      <c r="H5" s="149"/>
      <c r="I5" s="149"/>
      <c r="J5" s="149"/>
      <c r="K5" s="149"/>
      <c r="L5" s="149"/>
      <c r="M5" s="149"/>
      <c r="N5" s="149"/>
      <c r="O5" s="149"/>
      <c r="P5" s="149"/>
      <c r="Q5" s="149"/>
    </row>
    <row r="6" spans="2:17" ht="24" customHeight="1">
      <c r="B6" s="133" t="s">
        <v>28</v>
      </c>
      <c r="C6" s="134"/>
      <c r="D6" s="134"/>
      <c r="E6" s="134"/>
      <c r="F6" s="134"/>
      <c r="G6" s="134"/>
      <c r="H6" s="135"/>
      <c r="I6" s="136" t="s">
        <v>29</v>
      </c>
      <c r="J6" s="134"/>
      <c r="K6" s="134"/>
      <c r="L6" s="134"/>
      <c r="M6" s="134"/>
      <c r="N6" s="134"/>
      <c r="O6" s="134"/>
      <c r="P6" s="134"/>
      <c r="Q6" s="137"/>
    </row>
    <row r="7" spans="2:17" ht="24" customHeight="1" thickBot="1">
      <c r="B7" s="138" t="s">
        <v>30</v>
      </c>
      <c r="C7" s="139"/>
      <c r="D7" s="139"/>
      <c r="E7" s="139"/>
      <c r="F7" s="139"/>
      <c r="G7" s="139"/>
      <c r="H7" s="140"/>
      <c r="I7" s="13"/>
      <c r="J7" s="17">
        <v>1</v>
      </c>
      <c r="K7" s="13"/>
      <c r="L7" s="18"/>
      <c r="M7" s="19">
        <v>2</v>
      </c>
      <c r="N7" s="20"/>
      <c r="O7" s="18"/>
      <c r="P7" s="19">
        <v>3</v>
      </c>
      <c r="Q7" s="16"/>
    </row>
    <row r="8" spans="2:17" ht="24" customHeight="1">
      <c r="B8" s="141"/>
      <c r="C8" s="142"/>
      <c r="D8" s="142"/>
      <c r="E8" s="142"/>
      <c r="F8" s="142"/>
      <c r="G8" s="142"/>
      <c r="H8" s="143"/>
      <c r="I8" s="150"/>
      <c r="J8" s="151"/>
      <c r="K8" s="152"/>
      <c r="L8" s="150"/>
      <c r="M8" s="151"/>
      <c r="N8" s="152"/>
      <c r="O8" s="150"/>
      <c r="P8" s="151"/>
      <c r="Q8" s="153"/>
    </row>
    <row r="9" spans="2:17" ht="24" customHeight="1">
      <c r="B9" s="154"/>
      <c r="C9" s="155"/>
      <c r="D9" s="155"/>
      <c r="E9" s="155"/>
      <c r="F9" s="155"/>
      <c r="G9" s="155"/>
      <c r="H9" s="156"/>
      <c r="I9" s="157"/>
      <c r="J9" s="158"/>
      <c r="K9" s="159"/>
      <c r="L9" s="157"/>
      <c r="M9" s="158"/>
      <c r="N9" s="159"/>
      <c r="O9" s="157"/>
      <c r="P9" s="158"/>
      <c r="Q9" s="160"/>
    </row>
    <row r="10" spans="2:17" ht="24" customHeight="1">
      <c r="B10" s="154"/>
      <c r="C10" s="155"/>
      <c r="D10" s="155"/>
      <c r="E10" s="155"/>
      <c r="F10" s="155"/>
      <c r="G10" s="155"/>
      <c r="H10" s="156"/>
      <c r="I10" s="21"/>
      <c r="J10" s="21"/>
      <c r="K10" s="22"/>
      <c r="L10" s="21"/>
      <c r="M10" s="21"/>
      <c r="N10" s="21"/>
      <c r="O10" s="23"/>
      <c r="P10" s="21"/>
      <c r="Q10" s="24"/>
    </row>
    <row r="11" spans="2:17" ht="24" customHeight="1">
      <c r="B11" s="161"/>
      <c r="C11" s="162"/>
      <c r="D11" s="162"/>
      <c r="E11" s="162"/>
      <c r="F11" s="162"/>
      <c r="G11" s="162"/>
      <c r="H11" s="163"/>
      <c r="I11" s="157"/>
      <c r="J11" s="158"/>
      <c r="K11" s="159"/>
      <c r="L11" s="157"/>
      <c r="M11" s="158"/>
      <c r="N11" s="159"/>
      <c r="O11" s="157"/>
      <c r="P11" s="158"/>
      <c r="Q11" s="160"/>
    </row>
    <row r="12" spans="2:17" ht="24" customHeight="1">
      <c r="B12" s="161"/>
      <c r="C12" s="162"/>
      <c r="D12" s="162"/>
      <c r="E12" s="162"/>
      <c r="F12" s="162"/>
      <c r="G12" s="162"/>
      <c r="H12" s="163"/>
      <c r="I12" s="21"/>
      <c r="J12" s="21"/>
      <c r="K12" s="21"/>
      <c r="L12" s="23"/>
      <c r="M12" s="21"/>
      <c r="N12" s="22"/>
      <c r="O12" s="23"/>
      <c r="P12" s="21"/>
      <c r="Q12" s="24"/>
    </row>
    <row r="13" spans="2:17" ht="24" customHeight="1">
      <c r="B13" s="161"/>
      <c r="C13" s="162"/>
      <c r="D13" s="162"/>
      <c r="E13" s="162"/>
      <c r="F13" s="162"/>
      <c r="G13" s="162"/>
      <c r="H13" s="163"/>
      <c r="I13" s="157"/>
      <c r="J13" s="158"/>
      <c r="K13" s="159"/>
      <c r="L13" s="157"/>
      <c r="M13" s="158"/>
      <c r="N13" s="159"/>
      <c r="O13" s="157"/>
      <c r="P13" s="158"/>
      <c r="Q13" s="160"/>
    </row>
    <row r="14" spans="2:17" ht="24" customHeight="1">
      <c r="B14" s="161"/>
      <c r="C14" s="162"/>
      <c r="D14" s="162"/>
      <c r="E14" s="162"/>
      <c r="F14" s="162"/>
      <c r="G14" s="162"/>
      <c r="H14" s="163"/>
      <c r="I14" s="21"/>
      <c r="J14" s="21"/>
      <c r="K14" s="22"/>
      <c r="L14" s="21"/>
      <c r="M14" s="21"/>
      <c r="N14" s="21"/>
      <c r="O14" s="23"/>
      <c r="P14" s="21"/>
      <c r="Q14" s="24"/>
    </row>
    <row r="15" spans="2:17" ht="24" customHeight="1">
      <c r="B15" s="161"/>
      <c r="C15" s="162"/>
      <c r="D15" s="162"/>
      <c r="E15" s="162"/>
      <c r="F15" s="162"/>
      <c r="G15" s="162"/>
      <c r="H15" s="163"/>
      <c r="I15" s="157"/>
      <c r="J15" s="158"/>
      <c r="K15" s="159"/>
      <c r="L15" s="157"/>
      <c r="M15" s="158"/>
      <c r="N15" s="159"/>
      <c r="O15" s="157"/>
      <c r="P15" s="158"/>
      <c r="Q15" s="160"/>
    </row>
    <row r="16" spans="2:17" ht="24" customHeight="1" thickBot="1">
      <c r="B16" s="161"/>
      <c r="C16" s="162"/>
      <c r="D16" s="162"/>
      <c r="E16" s="162"/>
      <c r="F16" s="162"/>
      <c r="G16" s="162"/>
      <c r="H16" s="163"/>
      <c r="I16" s="21"/>
      <c r="J16" s="21"/>
      <c r="K16" s="21"/>
      <c r="L16" s="23"/>
      <c r="M16" s="21"/>
      <c r="N16" s="22"/>
      <c r="O16" s="23"/>
      <c r="P16" s="21"/>
      <c r="Q16" s="24"/>
    </row>
    <row r="17" spans="2:17" ht="24" customHeight="1">
      <c r="B17" s="133" t="s">
        <v>28</v>
      </c>
      <c r="C17" s="134"/>
      <c r="D17" s="134"/>
      <c r="E17" s="134"/>
      <c r="F17" s="134"/>
      <c r="G17" s="134"/>
      <c r="H17" s="135"/>
      <c r="I17" s="136" t="s">
        <v>31</v>
      </c>
      <c r="J17" s="134"/>
      <c r="K17" s="134"/>
      <c r="L17" s="134"/>
      <c r="M17" s="134"/>
      <c r="N17" s="134"/>
      <c r="O17" s="134"/>
      <c r="P17" s="134"/>
      <c r="Q17" s="137"/>
    </row>
    <row r="18" spans="2:17" ht="24" customHeight="1" thickBot="1">
      <c r="B18" s="138" t="s">
        <v>30</v>
      </c>
      <c r="C18" s="139"/>
      <c r="D18" s="139"/>
      <c r="E18" s="139"/>
      <c r="F18" s="139"/>
      <c r="G18" s="139"/>
      <c r="H18" s="140"/>
      <c r="I18" s="18"/>
      <c r="J18" s="19">
        <v>1</v>
      </c>
      <c r="K18" s="20"/>
      <c r="L18" s="18"/>
      <c r="M18" s="19">
        <v>2</v>
      </c>
      <c r="N18" s="20"/>
      <c r="O18" s="18"/>
      <c r="P18" s="19">
        <v>3</v>
      </c>
      <c r="Q18" s="16"/>
    </row>
    <row r="19" spans="1:20" ht="24" customHeight="1">
      <c r="A19" s="74">
        <f>IF(T19=TRUE,1,"")</f>
      </c>
      <c r="B19" s="129" t="e">
        <f>IF(#REF!="","",+#REF!)</f>
        <v>#REF!</v>
      </c>
      <c r="C19" s="130"/>
      <c r="D19" s="130"/>
      <c r="E19" s="130"/>
      <c r="F19" s="130"/>
      <c r="G19" s="130"/>
      <c r="H19" s="131"/>
      <c r="I19" s="178"/>
      <c r="J19" s="175"/>
      <c r="K19" s="179"/>
      <c r="L19" s="66"/>
      <c r="M19" s="67"/>
      <c r="N19" s="68"/>
      <c r="O19" s="65"/>
      <c r="P19" s="65"/>
      <c r="Q19" s="69"/>
      <c r="T19" s="74" t="b">
        <v>0</v>
      </c>
    </row>
    <row r="20" spans="1:20" ht="24" customHeight="1">
      <c r="A20" s="74">
        <f>IF(A19="","",2)</f>
      </c>
      <c r="B20" s="125" t="e">
        <f>IF(#REF!="","",#REF!)</f>
        <v>#REF!</v>
      </c>
      <c r="C20" s="110"/>
      <c r="D20" s="110"/>
      <c r="E20" s="110"/>
      <c r="F20" s="110"/>
      <c r="G20" s="110"/>
      <c r="H20" s="110"/>
      <c r="I20" s="172"/>
      <c r="J20" s="170"/>
      <c r="K20" s="173"/>
      <c r="L20" s="172"/>
      <c r="M20" s="170"/>
      <c r="N20" s="173"/>
      <c r="O20" s="170"/>
      <c r="P20" s="170"/>
      <c r="Q20" s="171"/>
      <c r="T20" s="74"/>
    </row>
    <row r="21" spans="1:20" ht="24" customHeight="1">
      <c r="A21" s="74">
        <f>IF(T21=TRUE,1,"")</f>
      </c>
      <c r="B21" s="129" t="e">
        <f>IF(#REF!="","",+#REF!)</f>
        <v>#REF!</v>
      </c>
      <c r="C21" s="130"/>
      <c r="D21" s="130"/>
      <c r="E21" s="130"/>
      <c r="F21" s="130"/>
      <c r="G21" s="130"/>
      <c r="H21" s="131"/>
      <c r="I21" s="180"/>
      <c r="J21" s="181"/>
      <c r="K21" s="182"/>
      <c r="L21" s="71"/>
      <c r="M21" s="71"/>
      <c r="N21" s="71"/>
      <c r="O21" s="70"/>
      <c r="P21" s="71"/>
      <c r="Q21" s="73"/>
      <c r="T21" s="74" t="b">
        <v>0</v>
      </c>
    </row>
    <row r="22" spans="1:20" ht="24" customHeight="1">
      <c r="A22" s="74">
        <f>IF(A21="","",2)</f>
      </c>
      <c r="B22" s="125" t="e">
        <f>IF(#REF!="","",#REF!)</f>
        <v>#REF!</v>
      </c>
      <c r="C22" s="110"/>
      <c r="D22" s="110"/>
      <c r="E22" s="110"/>
      <c r="F22" s="110"/>
      <c r="G22" s="110"/>
      <c r="H22" s="110"/>
      <c r="I22" s="172"/>
      <c r="J22" s="170"/>
      <c r="K22" s="173"/>
      <c r="L22" s="172"/>
      <c r="M22" s="170"/>
      <c r="N22" s="173"/>
      <c r="O22" s="172"/>
      <c r="P22" s="170"/>
      <c r="Q22" s="171"/>
      <c r="T22" s="74"/>
    </row>
    <row r="23" spans="1:20" ht="24" customHeight="1">
      <c r="A23" s="74">
        <f>IF(T23=TRUE,1,"")</f>
      </c>
      <c r="B23" s="129" t="e">
        <f>IF(#REF!="","",+#REF!)</f>
        <v>#REF!</v>
      </c>
      <c r="C23" s="130"/>
      <c r="D23" s="130"/>
      <c r="E23" s="130"/>
      <c r="F23" s="130"/>
      <c r="G23" s="130"/>
      <c r="H23" s="131"/>
      <c r="I23" s="193"/>
      <c r="J23" s="194"/>
      <c r="K23" s="195"/>
      <c r="L23" s="70"/>
      <c r="M23" s="71"/>
      <c r="N23" s="72"/>
      <c r="O23" s="71"/>
      <c r="P23" s="71"/>
      <c r="Q23" s="73"/>
      <c r="T23" s="74" t="b">
        <v>0</v>
      </c>
    </row>
    <row r="24" spans="1:17" ht="24" customHeight="1" thickBot="1">
      <c r="A24" s="74">
        <f>IF(A23="","",2)</f>
      </c>
      <c r="B24" s="126" t="e">
        <f>IF(#REF!="","",#REF!)</f>
        <v>#REF!</v>
      </c>
      <c r="C24" s="127"/>
      <c r="D24" s="127"/>
      <c r="E24" s="127"/>
      <c r="F24" s="127"/>
      <c r="G24" s="127"/>
      <c r="H24" s="128"/>
      <c r="I24" s="196"/>
      <c r="J24" s="197"/>
      <c r="K24" s="198"/>
      <c r="L24" s="166"/>
      <c r="M24" s="167"/>
      <c r="N24" s="169"/>
      <c r="O24" s="166"/>
      <c r="P24" s="167"/>
      <c r="Q24" s="168"/>
    </row>
    <row r="25" ht="17.25" customHeight="1">
      <c r="E25" s="1" t="s">
        <v>32</v>
      </c>
    </row>
    <row r="26" ht="17.25" customHeight="1">
      <c r="E26" s="1" t="s">
        <v>33</v>
      </c>
    </row>
    <row r="27" ht="6.75" customHeight="1" thickBot="1"/>
    <row r="28" spans="2:17" ht="22.5" customHeight="1">
      <c r="B28" s="183" t="s">
        <v>34</v>
      </c>
      <c r="C28" s="184"/>
      <c r="D28" s="184"/>
      <c r="E28" s="185"/>
      <c r="F28" s="174" t="e">
        <f>VLOOKUP(1,A19:K24,9)*1.05</f>
        <v>#N/A</v>
      </c>
      <c r="G28" s="175"/>
      <c r="H28" s="175"/>
      <c r="I28" s="175"/>
      <c r="J28" s="176"/>
      <c r="K28" s="187" t="e">
        <f>VLOOKUP(1,$A$19:$H$24,2)</f>
        <v>#N/A</v>
      </c>
      <c r="L28" s="188"/>
      <c r="M28" s="188"/>
      <c r="N28" s="188"/>
      <c r="O28" s="188"/>
      <c r="P28" s="188"/>
      <c r="Q28" s="189"/>
    </row>
    <row r="29" spans="2:17" ht="22.5" customHeight="1" thickBot="1">
      <c r="B29" s="126"/>
      <c r="C29" s="127"/>
      <c r="D29" s="127"/>
      <c r="E29" s="186"/>
      <c r="F29" s="177"/>
      <c r="G29" s="167"/>
      <c r="H29" s="167"/>
      <c r="I29" s="167"/>
      <c r="J29" s="168"/>
      <c r="K29" s="190" t="e">
        <f>VLOOKUP(2,$A$19:$H$24,2)</f>
        <v>#N/A</v>
      </c>
      <c r="L29" s="191"/>
      <c r="M29" s="191"/>
      <c r="N29" s="191"/>
      <c r="O29" s="191"/>
      <c r="P29" s="191"/>
      <c r="Q29" s="192"/>
    </row>
    <row r="30" spans="4:8" ht="21" customHeight="1">
      <c r="D30" s="164" t="e">
        <f>M2</f>
        <v>#REF!</v>
      </c>
      <c r="E30" s="165"/>
      <c r="F30" s="165"/>
      <c r="G30" s="165"/>
      <c r="H30" s="25" t="s">
        <v>35</v>
      </c>
    </row>
  </sheetData>
  <sheetProtection/>
  <mergeCells count="59">
    <mergeCell ref="L20:N20"/>
    <mergeCell ref="B28:E29"/>
    <mergeCell ref="K28:Q28"/>
    <mergeCell ref="K29:Q29"/>
    <mergeCell ref="B17:H17"/>
    <mergeCell ref="I17:Q17"/>
    <mergeCell ref="B18:H18"/>
    <mergeCell ref="I23:K24"/>
    <mergeCell ref="B19:H19"/>
    <mergeCell ref="B20:H20"/>
    <mergeCell ref="B16:H16"/>
    <mergeCell ref="D30:G30"/>
    <mergeCell ref="O24:Q24"/>
    <mergeCell ref="L24:N24"/>
    <mergeCell ref="O20:Q20"/>
    <mergeCell ref="L22:N22"/>
    <mergeCell ref="F28:J29"/>
    <mergeCell ref="I19:K20"/>
    <mergeCell ref="I21:K22"/>
    <mergeCell ref="O22:Q22"/>
    <mergeCell ref="B13:H13"/>
    <mergeCell ref="I13:K13"/>
    <mergeCell ref="L13:N13"/>
    <mergeCell ref="O13:Q13"/>
    <mergeCell ref="B14:H14"/>
    <mergeCell ref="B15:H15"/>
    <mergeCell ref="I15:K15"/>
    <mergeCell ref="L15:N15"/>
    <mergeCell ref="O15:Q15"/>
    <mergeCell ref="B10:H10"/>
    <mergeCell ref="B11:H11"/>
    <mergeCell ref="I11:K11"/>
    <mergeCell ref="L11:N11"/>
    <mergeCell ref="O11:Q11"/>
    <mergeCell ref="B12:H12"/>
    <mergeCell ref="I8:K8"/>
    <mergeCell ref="L8:N8"/>
    <mergeCell ref="O8:Q8"/>
    <mergeCell ref="B9:H9"/>
    <mergeCell ref="I9:K9"/>
    <mergeCell ref="L9:N9"/>
    <mergeCell ref="O9:Q9"/>
    <mergeCell ref="B3:D3"/>
    <mergeCell ref="M2:Q2"/>
    <mergeCell ref="E3:N3"/>
    <mergeCell ref="G4:H4"/>
    <mergeCell ref="B5:C5"/>
    <mergeCell ref="E5:Q5"/>
    <mergeCell ref="C4:E4"/>
    <mergeCell ref="B22:H22"/>
    <mergeCell ref="B24:H24"/>
    <mergeCell ref="B21:H21"/>
    <mergeCell ref="B23:H23"/>
    <mergeCell ref="E1:N1"/>
    <mergeCell ref="B6:H6"/>
    <mergeCell ref="I6:Q6"/>
    <mergeCell ref="B7:H7"/>
    <mergeCell ref="B8:H8"/>
    <mergeCell ref="O3:Q3"/>
  </mergeCells>
  <conditionalFormatting sqref="B19:H19">
    <cfRule type="cellIs" priority="1" dxfId="1" operator="greaterThan" stopIfTrue="1">
      <formula>$A$19=1</formula>
    </cfRule>
  </conditionalFormatting>
  <printOptions horizontalCentered="1" verticalCentered="1"/>
  <pageMargins left="0.7874015748031497" right="0.7874015748031497" top="0.5905511811023623" bottom="0.7874015748031497"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臼杵市役所</dc:creator>
  <cp:keywords/>
  <dc:description/>
  <cp:lastModifiedBy>user</cp:lastModifiedBy>
  <cp:lastPrinted>2015-05-15T05:46:41Z</cp:lastPrinted>
  <dcterms:created xsi:type="dcterms:W3CDTF">2001-08-08T01:10:44Z</dcterms:created>
  <dcterms:modified xsi:type="dcterms:W3CDTF">2017-03-10T08:34:55Z</dcterms:modified>
  <cp:category/>
  <cp:version/>
  <cp:contentType/>
  <cp:contentStatus/>
</cp:coreProperties>
</file>