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35" yWindow="825" windowWidth="14955" windowHeight="8550" tabRatio="905" firstSheet="3" activeTab="3"/>
  </bookViews>
  <sheets>
    <sheet name="予定価格調書" sheetId="17" state="hidden" r:id="rId1"/>
    <sheet name="予定価格一覧" sheetId="18" state="hidden" r:id="rId2"/>
    <sheet name="入札（見積）調書" sheetId="16" state="hidden" r:id="rId3"/>
    <sheet name="業務委託 契約書 鑑" sheetId="63" r:id="rId4"/>
  </sheets>
  <definedNames>
    <definedName name="技術">#REF!</definedName>
    <definedName name="許可">#REF!</definedName>
    <definedName name="技術担当課">#REF!</definedName>
    <definedName name="契約担当">#REF!</definedName>
    <definedName name="教育総務課">#REF!</definedName>
    <definedName name="契約保証">#REF!</definedName>
    <definedName name="建設課">#REF!</definedName>
    <definedName name="口座">#REF!</definedName>
    <definedName name="上下水道課">#REF!</definedName>
    <definedName name="増減">#REF!</definedName>
    <definedName name="都市デザイン課">#REF!</definedName>
    <definedName name="道路施設課">#REF!</definedName>
    <definedName name="文化財課">#REF!</definedName>
    <definedName name="役職">#REF!</definedName>
    <definedName name="予算課">#REF!</definedName>
    <definedName name="_xlnm.Print_Area" localSheetId="2">'入札（見積）調書'!$A$1:$Q$32</definedName>
    <definedName name="_xlnm.Print_Area" localSheetId="0">予定価格調書!$A$1:$S$19</definedName>
    <definedName name="_xlnm.Print_Area" localSheetId="1">予定価格一覧!$A$1:$G$21</definedName>
    <definedName name="_xlnm.Print_Area" localSheetId="3">'業務委託 契約書 鑑'!$A$1:$J$33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C13" authorId="0">
      <text>
        <r>
          <rPr>
            <b/>
            <sz val="14"/>
            <color indexed="81"/>
            <rFont val="BIZ UDPゴシック"/>
          </rPr>
          <t>【工事業者の除草契約用】
誤って「単価契約」に☑を入れる例があったので、単価契約用の様式例示機能を削除しました。</t>
        </r>
      </text>
    </comment>
    <comment ref="G25" authorId="0">
      <text>
        <r>
          <rPr>
            <b/>
            <sz val="11"/>
            <color indexed="81"/>
            <rFont val="BIZ UDPゴシック"/>
          </rPr>
          <t>契約日時点での市の代表者氏名を記載ください。
（※通常は「臼杵市長」で記載のとおり）</t>
        </r>
      </text>
    </comment>
  </commentList>
</comments>
</file>

<file path=xl/sharedStrings.xml><?xml version="1.0" encoding="utf-8"?>
<sst xmlns="http://schemas.openxmlformats.org/spreadsheetml/2006/main" xmlns:r="http://schemas.openxmlformats.org/officeDocument/2006/relationships" count="90" uniqueCount="90">
  <si>
    <t>業　務　委　託　契　約　書</t>
    <rPh sb="0" eb="1">
      <t>ギョウ</t>
    </rPh>
    <rPh sb="2" eb="3">
      <t>ツトム</t>
    </rPh>
    <rPh sb="4" eb="5">
      <t>イ</t>
    </rPh>
    <rPh sb="6" eb="7">
      <t>コトヅケ</t>
    </rPh>
    <rPh sb="8" eb="9">
      <t>チギリ</t>
    </rPh>
    <rPh sb="10" eb="11">
      <t>ヤク</t>
    </rPh>
    <rPh sb="12" eb="13">
      <t>ショ</t>
    </rPh>
    <phoneticPr fontId="9"/>
  </si>
  <si>
    <t>業務の内容</t>
    <rPh sb="0" eb="2">
      <t>ギョウム</t>
    </rPh>
    <rPh sb="3" eb="5">
      <t>ナイヨウ</t>
    </rPh>
    <phoneticPr fontId="9"/>
  </si>
  <si>
    <t>申し込みに係る価格である。</t>
    <rPh sb="0" eb="3">
      <t>モウシコ</t>
    </rPh>
    <rPh sb="5" eb="6">
      <t>カカ</t>
    </rPh>
    <rPh sb="7" eb="9">
      <t>カカク</t>
    </rPh>
    <phoneticPr fontId="45"/>
  </si>
  <si>
    <t>設　計　額</t>
    <rPh sb="0" eb="3">
      <t>セッケイ</t>
    </rPh>
    <rPh sb="4" eb="5">
      <t>ガク</t>
    </rPh>
    <phoneticPr fontId="45"/>
  </si>
  <si>
    <t>契約保証金（契約金額の10／100以上）</t>
    <rPh sb="0" eb="2">
      <t>ケイヤク</t>
    </rPh>
    <rPh sb="2" eb="5">
      <t>ホショウキン</t>
    </rPh>
    <rPh sb="6" eb="8">
      <t>ケイヤク</t>
    </rPh>
    <rPh sb="8" eb="10">
      <t>キンガク</t>
    </rPh>
    <rPh sb="17" eb="19">
      <t>イジョウ</t>
    </rPh>
    <phoneticPr fontId="9"/>
  </si>
  <si>
    <t>　　　　有価証券</t>
    <rPh sb="4" eb="6">
      <t>ユウカ</t>
    </rPh>
    <rPh sb="6" eb="8">
      <t>ショウケン</t>
    </rPh>
    <phoneticPr fontId="9"/>
  </si>
  <si>
    <t>取扱者職氏名</t>
    <rPh sb="0" eb="2">
      <t>トリアツカイ</t>
    </rPh>
    <rPh sb="2" eb="3">
      <t>モノ</t>
    </rPh>
    <rPh sb="3" eb="4">
      <t>ショク</t>
    </rPh>
    <rPh sb="4" eb="6">
      <t>シメイ</t>
    </rPh>
    <phoneticPr fontId="45"/>
  </si>
  <si>
    <t>支払方法</t>
    <rPh sb="0" eb="2">
      <t>シハライ</t>
    </rPh>
    <rPh sb="2" eb="4">
      <t>ホウホウ</t>
    </rPh>
    <phoneticPr fontId="9"/>
  </si>
  <si>
    <t>又は施設名称</t>
    <rPh sb="0" eb="1">
      <t>マタ</t>
    </rPh>
    <rPh sb="2" eb="4">
      <t>シセツ</t>
    </rPh>
    <rPh sb="4" eb="6">
      <t>メイショウ</t>
    </rPh>
    <phoneticPr fontId="9"/>
  </si>
  <si>
    <t>委託業務名</t>
    <rPh sb="0" eb="2">
      <t>イタク</t>
    </rPh>
    <rPh sb="2" eb="4">
      <t>ギョウム</t>
    </rPh>
    <rPh sb="4" eb="5">
      <t>メイ</t>
    </rPh>
    <phoneticPr fontId="9"/>
  </si>
  <si>
    <t>契約内容</t>
    <rPh sb="0" eb="2">
      <t>ケイヤク</t>
    </rPh>
    <rPh sb="2" eb="4">
      <t>ナイヨウ</t>
    </rPh>
    <phoneticPr fontId="9"/>
  </si>
  <si>
    <t>１３０万１円以上～１０００万円未満・・・・・・副市長</t>
    <rPh sb="3" eb="4">
      <t>マン</t>
    </rPh>
    <rPh sb="5" eb="6">
      <t>エン</t>
    </rPh>
    <rPh sb="6" eb="8">
      <t>イジョウ</t>
    </rPh>
    <rPh sb="13" eb="15">
      <t>マンエン</t>
    </rPh>
    <rPh sb="15" eb="17">
      <t>ミマン</t>
    </rPh>
    <rPh sb="23" eb="26">
      <t>フクシチョウ</t>
    </rPh>
    <phoneticPr fontId="9"/>
  </si>
  <si>
    <t>発注者</t>
    <rPh sb="0" eb="2">
      <t>ハッチュウ</t>
    </rPh>
    <rPh sb="2" eb="3">
      <t>シャ</t>
    </rPh>
    <phoneticPr fontId="9"/>
  </si>
  <si>
    <r>
      <t>臼杵市長　　　</t>
    </r>
    <r>
      <rPr>
        <b/>
        <sz val="14"/>
        <color auto="1"/>
        <rFont val="ＭＳ Ｐ明朝"/>
      </rPr>
      <t>中　野　　五　郎</t>
    </r>
    <rPh sb="0" eb="4">
      <t>ウスキシチョウ</t>
    </rPh>
    <rPh sb="7" eb="8">
      <t>ナカ</t>
    </rPh>
    <rPh sb="9" eb="10">
      <t>ノ</t>
    </rPh>
    <rPh sb="12" eb="13">
      <t>ゴ</t>
    </rPh>
    <rPh sb="14" eb="15">
      <t>ロウ</t>
    </rPh>
    <phoneticPr fontId="9"/>
  </si>
  <si>
    <t>商号又は名称</t>
    <rPh sb="0" eb="2">
      <t>ショウゴウ</t>
    </rPh>
    <rPh sb="2" eb="3">
      <t>マタ</t>
    </rPh>
    <rPh sb="4" eb="6">
      <t>メイショウ</t>
    </rPh>
    <phoneticPr fontId="9"/>
  </si>
  <si>
    <t>第</t>
    <rPh sb="0" eb="1">
      <t>ダイ</t>
    </rPh>
    <phoneticPr fontId="45"/>
  </si>
  <si>
    <t>※契約担当者は、市長の職印を押印のこと。</t>
    <rPh sb="1" eb="3">
      <t>ケイヤク</t>
    </rPh>
    <rPh sb="3" eb="6">
      <t>タントウシャ</t>
    </rPh>
    <rPh sb="8" eb="10">
      <t>シチョウ</t>
    </rPh>
    <rPh sb="11" eb="13">
      <t>ショクイン</t>
    </rPh>
    <rPh sb="14" eb="16">
      <t>オウイン</t>
    </rPh>
    <phoneticPr fontId="9"/>
  </si>
  <si>
    <t>代表者氏名</t>
    <rPh sb="0" eb="3">
      <t>ダイヒョウシャ</t>
    </rPh>
    <rPh sb="3" eb="5">
      <t>シメイ</t>
    </rPh>
    <phoneticPr fontId="9"/>
  </si>
  <si>
    <t>価　　　格</t>
    <rPh sb="0" eb="5">
      <t>カカク</t>
    </rPh>
    <phoneticPr fontId="45"/>
  </si>
  <si>
    <t>号</t>
    <rPh sb="0" eb="1">
      <t>ゴウ</t>
    </rPh>
    <phoneticPr fontId="45"/>
  </si>
  <si>
    <t>入　札　（見　積)　調　書</t>
    <rPh sb="5" eb="8">
      <t>ミツ</t>
    </rPh>
    <rPh sb="10" eb="13">
      <t>チョウショ</t>
    </rPh>
    <phoneticPr fontId="45"/>
  </si>
  <si>
    <t>入　　　　　　　　　札</t>
    <rPh sb="0" eb="11">
      <t>ニュウサツ</t>
    </rPh>
    <phoneticPr fontId="45"/>
  </si>
  <si>
    <t>商　　号　　及　　び　　名　　称　</t>
    <rPh sb="0" eb="4">
      <t>ショウゴウ</t>
    </rPh>
    <rPh sb="6" eb="7">
      <t>オヨ</t>
    </rPh>
    <rPh sb="12" eb="16">
      <t>メイショウ</t>
    </rPh>
    <phoneticPr fontId="45"/>
  </si>
  <si>
    <t>上記金額に100分の５に相当する額を加算した金額が地方自治法上の</t>
    <rPh sb="0" eb="2">
      <t>ジョウキ</t>
    </rPh>
    <rPh sb="2" eb="4">
      <t>キンガク</t>
    </rPh>
    <rPh sb="8" eb="9">
      <t>フン</t>
    </rPh>
    <rPh sb="12" eb="14">
      <t>ソウトウ</t>
    </rPh>
    <rPh sb="16" eb="17">
      <t>ガク</t>
    </rPh>
    <rPh sb="18" eb="20">
      <t>カサン</t>
    </rPh>
    <rPh sb="22" eb="24">
      <t>キンガク</t>
    </rPh>
    <rPh sb="25" eb="27">
      <t>チホウ</t>
    </rPh>
    <rPh sb="27" eb="29">
      <t>ジチ</t>
    </rPh>
    <rPh sb="29" eb="30">
      <t>ホウ</t>
    </rPh>
    <rPh sb="30" eb="31">
      <t>ウエ</t>
    </rPh>
    <phoneticPr fontId="45"/>
  </si>
  <si>
    <t>予定価格一覧</t>
  </si>
  <si>
    <t>氏　　　　　　　名</t>
    <rPh sb="0" eb="9">
      <t>シメイ</t>
    </rPh>
    <phoneticPr fontId="45"/>
  </si>
  <si>
    <r>
      <t>右欄外に　</t>
    </r>
    <r>
      <rPr>
        <b/>
        <sz val="11"/>
        <color auto="1"/>
        <rFont val="ＭＳ Ｐゴシック"/>
      </rPr>
      <t>※</t>
    </r>
    <r>
      <rPr>
        <sz val="11"/>
        <color auto="1"/>
        <rFont val="ＭＳ Ｐゴシック"/>
      </rPr>
      <t>印　がある場合は「予定価格×100/105」</t>
    </r>
    <rPh sb="0" eb="1">
      <t>ミギ</t>
    </rPh>
    <rPh sb="1" eb="3">
      <t>ランガイ</t>
    </rPh>
    <rPh sb="6" eb="7">
      <t>イン</t>
    </rPh>
    <rPh sb="11" eb="13">
      <t>バアイ</t>
    </rPh>
    <rPh sb="15" eb="17">
      <t>ヨテイ</t>
    </rPh>
    <rPh sb="17" eb="19">
      <t>カカク</t>
    </rPh>
    <phoneticPr fontId="46"/>
  </si>
  <si>
    <t>令和　　　　年　　　　月　　　　日</t>
  </si>
  <si>
    <t>見　　　　　　　　　積</t>
    <rPh sb="0" eb="11">
      <t>ミツ</t>
    </rPh>
    <phoneticPr fontId="45"/>
  </si>
  <si>
    <t>回、別紙内訳書のとおり)</t>
  </si>
  <si>
    <t>　　　分割払（　　　　回、別紙内訳書のとおり）</t>
    <rPh sb="3" eb="5">
      <t>ブンカツ</t>
    </rPh>
    <rPh sb="5" eb="6">
      <t>ハラ</t>
    </rPh>
    <rPh sb="11" eb="12">
      <t>カイ</t>
    </rPh>
    <rPh sb="13" eb="15">
      <t>ベッシ</t>
    </rPh>
    <rPh sb="15" eb="18">
      <t>ウチワケショ</t>
    </rPh>
    <phoneticPr fontId="9"/>
  </si>
  <si>
    <t>契約額及び契約者</t>
    <rPh sb="0" eb="2">
      <t>ケイヤク</t>
    </rPh>
    <rPh sb="2" eb="3">
      <t>ガク</t>
    </rPh>
    <rPh sb="3" eb="4">
      <t>オヨ</t>
    </rPh>
    <rPh sb="5" eb="8">
      <t>ケイヤクシャ</t>
    </rPh>
    <phoneticPr fontId="45"/>
  </si>
  <si>
    <t>口頭にて落札通知済</t>
    <rPh sb="0" eb="2">
      <t>コウトウ</t>
    </rPh>
    <rPh sb="4" eb="6">
      <t>ラクサツ</t>
    </rPh>
    <rPh sb="6" eb="8">
      <t>ツウチ</t>
    </rPh>
    <rPh sb="8" eb="9">
      <t>スミ</t>
    </rPh>
    <phoneticPr fontId="45"/>
  </si>
  <si>
    <t>予　定　価　格　調　書</t>
    <rPh sb="0" eb="3">
      <t>ヨテイ</t>
    </rPh>
    <rPh sb="4" eb="7">
      <t>カカク</t>
    </rPh>
    <rPh sb="8" eb="11">
      <t>チョウショ</t>
    </rPh>
    <phoneticPr fontId="45"/>
  </si>
  <si>
    <t>予定価格</t>
  </si>
  <si>
    <t>￥</t>
  </si>
  <si>
    <t>１０００万円以上・・・・・・・・・・・・・・・・・市長</t>
    <rPh sb="4" eb="6">
      <t>マンエン</t>
    </rPh>
    <rPh sb="6" eb="8">
      <t>イジョウ</t>
    </rPh>
    <rPh sb="25" eb="27">
      <t>シチョウ</t>
    </rPh>
    <phoneticPr fontId="9"/>
  </si>
  <si>
    <t>予定価格</t>
    <rPh sb="0" eb="2">
      <t>ヨテイ</t>
    </rPh>
    <rPh sb="2" eb="4">
      <t>カカク</t>
    </rPh>
    <phoneticPr fontId="45"/>
  </si>
  <si>
    <t>（予定価格×100/105=　￥</t>
    <rPh sb="1" eb="3">
      <t>ヨテイ</t>
    </rPh>
    <rPh sb="3" eb="5">
      <t>カカク</t>
    </rPh>
    <phoneticPr fontId="45"/>
  </si>
  <si>
    <t>）</t>
  </si>
  <si>
    <t>最低制限</t>
    <rPh sb="0" eb="2">
      <t>サイテイ</t>
    </rPh>
    <rPh sb="2" eb="4">
      <t>セイゲン</t>
    </rPh>
    <phoneticPr fontId="45"/>
  </si>
  <si>
    <t>※別途決裁区分を規定ている部署は、除く。</t>
    <rPh sb="1" eb="3">
      <t>ベット</t>
    </rPh>
    <rPh sb="3" eb="5">
      <t>ケッサイ</t>
    </rPh>
    <rPh sb="5" eb="7">
      <t>クブン</t>
    </rPh>
    <rPh sb="8" eb="10">
      <t>キテイ</t>
    </rPh>
    <rPh sb="13" eb="15">
      <t>ブショ</t>
    </rPh>
    <rPh sb="17" eb="18">
      <t>ノゾ</t>
    </rPh>
    <phoneticPr fontId="9"/>
  </si>
  <si>
    <t>制限　割合</t>
    <rPh sb="0" eb="2">
      <t>セイゲン</t>
    </rPh>
    <rPh sb="3" eb="5">
      <t>ワリアイ</t>
    </rPh>
    <phoneticPr fontId="45"/>
  </si>
  <si>
    <t>（最低制限価格×100/105=　￥</t>
    <rPh sb="1" eb="3">
      <t>サイテイ</t>
    </rPh>
    <rPh sb="3" eb="5">
      <t>セイゲン</t>
    </rPh>
    <rPh sb="5" eb="7">
      <t>カカク</t>
    </rPh>
    <phoneticPr fontId="45"/>
  </si>
  <si>
    <t>上記のとおり査定いたします。</t>
    <rPh sb="0" eb="2">
      <t>ジョウキ</t>
    </rPh>
    <rPh sb="6" eb="8">
      <t>サテイ</t>
    </rPh>
    <phoneticPr fontId="45"/>
  </si>
  <si>
    <t>契約担当者職氏名</t>
    <rPh sb="0" eb="2">
      <t>ケイヤク</t>
    </rPh>
    <rPh sb="2" eb="5">
      <t>タントウシャ</t>
    </rPh>
    <rPh sb="5" eb="6">
      <t>ショク</t>
    </rPh>
    <rPh sb="6" eb="8">
      <t>シメイ</t>
    </rPh>
    <phoneticPr fontId="45"/>
  </si>
  <si>
    <t>取扱者</t>
    <rPh sb="0" eb="2">
      <t>トリアツカイ</t>
    </rPh>
    <rPh sb="2" eb="3">
      <t>シャ</t>
    </rPh>
    <phoneticPr fontId="9"/>
  </si>
  <si>
    <t>受注者</t>
    <rPh sb="0" eb="2">
      <t>ジュチュウ</t>
    </rPh>
    <rPh sb="2" eb="3">
      <t>シャ</t>
    </rPh>
    <phoneticPr fontId="9"/>
  </si>
  <si>
    <t>　　</t>
  </si>
  <si>
    <t>設　計　額</t>
  </si>
  <si>
    <t>割　　合</t>
  </si>
  <si>
    <t>５０万円未満・・・・・・・・・・・・・・・・・・・課長</t>
    <rPh sb="2" eb="3">
      <t>マン</t>
    </rPh>
    <rPh sb="3" eb="4">
      <t>エン</t>
    </rPh>
    <rPh sb="4" eb="5">
      <t>ミ</t>
    </rPh>
    <rPh sb="5" eb="6">
      <t>マン</t>
    </rPh>
    <rPh sb="25" eb="27">
      <t>カチョウ</t>
    </rPh>
    <phoneticPr fontId="9"/>
  </si>
  <si>
    <t>予定価格×100/105</t>
  </si>
  <si>
    <t>の金額を１円減し、予定価格調書に記入してください。</t>
    <rPh sb="1" eb="3">
      <t>キンガク</t>
    </rPh>
    <rPh sb="5" eb="6">
      <t>エン</t>
    </rPh>
    <rPh sb="6" eb="7">
      <t>ゲン</t>
    </rPh>
    <rPh sb="9" eb="11">
      <t>ヨテイ</t>
    </rPh>
    <rPh sb="11" eb="13">
      <t>カカク</t>
    </rPh>
    <rPh sb="13" eb="15">
      <t>チョウショ</t>
    </rPh>
    <rPh sb="16" eb="18">
      <t>キニュウ</t>
    </rPh>
    <phoneticPr fontId="46"/>
  </si>
  <si>
    <t>部分に設計金額の入力をしてください。</t>
    <rPh sb="0" eb="2">
      <t>ブブン</t>
    </rPh>
    <rPh sb="3" eb="5">
      <t>セッケイ</t>
    </rPh>
    <rPh sb="5" eb="7">
      <t>キンガク</t>
    </rPh>
    <rPh sb="8" eb="10">
      <t>ニュウリョク</t>
    </rPh>
    <phoneticPr fontId="9"/>
  </si>
  <si>
    <t>　この契約の証として本書２通を作成し、当事者記名押印のうえ、各自１通を保有する。</t>
    <rPh sb="3" eb="5">
      <t>ケイヤク</t>
    </rPh>
    <rPh sb="6" eb="7">
      <t>アカシ</t>
    </rPh>
    <rPh sb="10" eb="12">
      <t>ホンショ</t>
    </rPh>
    <rPh sb="13" eb="14">
      <t>ツウ</t>
    </rPh>
    <rPh sb="15" eb="17">
      <t>サクセイ</t>
    </rPh>
    <rPh sb="19" eb="22">
      <t>トウジシャ</t>
    </rPh>
    <rPh sb="22" eb="24">
      <t>キメイ</t>
    </rPh>
    <rPh sb="24" eb="26">
      <t>オウイン</t>
    </rPh>
    <rPh sb="30" eb="32">
      <t>カクジ</t>
    </rPh>
    <rPh sb="33" eb="34">
      <t>ツウ</t>
    </rPh>
    <rPh sb="35" eb="37">
      <t>ホユウ</t>
    </rPh>
    <phoneticPr fontId="9"/>
  </si>
  <si>
    <t>委託業務場所</t>
    <rPh sb="0" eb="2">
      <t>イタク</t>
    </rPh>
    <rPh sb="2" eb="4">
      <t>ギョウム</t>
    </rPh>
    <rPh sb="4" eb="6">
      <t>バショ</t>
    </rPh>
    <phoneticPr fontId="9"/>
  </si>
  <si>
    <t>委託業務場所</t>
    <rPh sb="0" eb="2">
      <t>イタク</t>
    </rPh>
    <rPh sb="2" eb="4">
      <t>ギョウム</t>
    </rPh>
    <rPh sb="4" eb="6">
      <t>バショ</t>
    </rPh>
    <phoneticPr fontId="45"/>
  </si>
  <si>
    <t>委託業務の名称</t>
    <rPh sb="0" eb="2">
      <t>イタク</t>
    </rPh>
    <rPh sb="2" eb="4">
      <t>ギョウム</t>
    </rPh>
    <rPh sb="5" eb="7">
      <t>メイショウ</t>
    </rPh>
    <phoneticPr fontId="9"/>
  </si>
  <si>
    <t>５０万円以上～１３０万円以下･･・・・・・部長</t>
    <rPh sb="2" eb="4">
      <t>マンエン</t>
    </rPh>
    <rPh sb="4" eb="6">
      <t>イジョウ</t>
    </rPh>
    <rPh sb="10" eb="12">
      <t>マンエン</t>
    </rPh>
    <rPh sb="12" eb="14">
      <t>イカ</t>
    </rPh>
    <rPh sb="21" eb="23">
      <t>ブチョウ</t>
    </rPh>
    <phoneticPr fontId="9"/>
  </si>
  <si>
    <t>　　　　現金　　（</t>
    <rPh sb="4" eb="5">
      <t>ウツツ</t>
    </rPh>
    <phoneticPr fontId="9"/>
  </si>
  <si>
    <t>業務の場所</t>
    <rPh sb="0" eb="2">
      <t>ギョウム</t>
    </rPh>
    <rPh sb="3" eb="5">
      <t>バショ</t>
    </rPh>
    <phoneticPr fontId="9"/>
  </si>
  <si>
    <t>　）円</t>
  </si>
  <si>
    <t>※金額は数字のみの入力で大丈夫です。</t>
    <rPh sb="1" eb="3">
      <t>キンガク</t>
    </rPh>
    <rPh sb="4" eb="6">
      <t>スウジ</t>
    </rPh>
    <rPh sb="9" eb="11">
      <t>ニュウリョク</t>
    </rPh>
    <rPh sb="12" eb="15">
      <t>ダイジョウブ</t>
    </rPh>
    <phoneticPr fontId="9"/>
  </si>
  <si>
    <t>㊞</t>
  </si>
  <si>
    <t>業務委託料</t>
    <rPh sb="0" eb="5">
      <t>ギョウムイタクリョウ</t>
    </rPh>
    <phoneticPr fontId="9"/>
  </si>
  <si>
    <t>免税業者の場合は、消費税額の欄を「-」で消してください。</t>
    <rPh sb="0" eb="4">
      <t>メンゼイギョウシャ</t>
    </rPh>
    <rPh sb="5" eb="7">
      <t>バアイ</t>
    </rPh>
    <rPh sb="9" eb="13">
      <t>ショウヒゼイガク</t>
    </rPh>
    <rPh sb="14" eb="15">
      <t>ラン</t>
    </rPh>
    <rPh sb="20" eb="21">
      <t>ケ</t>
    </rPh>
    <phoneticPr fontId="9"/>
  </si>
  <si>
    <t xml:space="preserve"> ※該当項目に正しくチェックを入れてください。</t>
    <rPh sb="2" eb="6">
      <t>ガイトウコウモク</t>
    </rPh>
    <rPh sb="7" eb="8">
      <t>タダ</t>
    </rPh>
    <rPh sb="15" eb="16">
      <t>イ</t>
    </rPh>
    <phoneticPr fontId="9"/>
  </si>
  <si>
    <t>令和　　　年　　　月　　　日</t>
    <rPh sb="0" eb="2">
      <t>レイワ</t>
    </rPh>
    <rPh sb="5" eb="6">
      <t>ネン</t>
    </rPh>
    <rPh sb="9" eb="10">
      <t>ツキ</t>
    </rPh>
    <rPh sb="13" eb="14">
      <t>ヒ</t>
    </rPh>
    <phoneticPr fontId="9"/>
  </si>
  <si>
    <t>臼杵市長</t>
    <rPh sb="0" eb="4">
      <t>ウスキシチョウ</t>
    </rPh>
    <phoneticPr fontId="9"/>
  </si>
  <si>
    <t>　　　　臼杵市契約事務規則第７条第８号の規定により免除</t>
    <rPh sb="4" eb="7">
      <t>ウスキシ</t>
    </rPh>
    <rPh sb="7" eb="9">
      <t>ケイヤク</t>
    </rPh>
    <rPh sb="9" eb="11">
      <t>ジム</t>
    </rPh>
    <rPh sb="11" eb="13">
      <t>キソク</t>
    </rPh>
    <rPh sb="13" eb="14">
      <t>ダイ</t>
    </rPh>
    <rPh sb="15" eb="16">
      <t>ジョウ</t>
    </rPh>
    <rPh sb="16" eb="17">
      <t>ダイ</t>
    </rPh>
    <rPh sb="18" eb="19">
      <t>ゴウ</t>
    </rPh>
    <rPh sb="20" eb="22">
      <t>キテイ</t>
    </rPh>
    <rPh sb="25" eb="27">
      <t>メンジョ</t>
    </rPh>
    <phoneticPr fontId="9"/>
  </si>
  <si>
    <t>※元号は参考記載です。</t>
    <rPh sb="1" eb="3">
      <t>ゲンゴウ</t>
    </rPh>
    <rPh sb="4" eb="6">
      <t>サンコウ</t>
    </rPh>
    <rPh sb="6" eb="8">
      <t>キサイ</t>
    </rPh>
    <phoneticPr fontId="9"/>
  </si>
  <si>
    <t>　　元号変更がある場合は、和暦表示で適宜補正してください。</t>
    <rPh sb="2" eb="6">
      <t>ゲンゴウヘンコウ</t>
    </rPh>
    <rPh sb="9" eb="11">
      <t>バアイ</t>
    </rPh>
    <phoneticPr fontId="9"/>
  </si>
  <si>
    <t>○提出期限内であれば、日付はいつでも大丈夫なので記入しておいてください。</t>
    <rPh sb="1" eb="5">
      <t>テイシュツキゲン</t>
    </rPh>
    <rPh sb="5" eb="6">
      <t>ナイ</t>
    </rPh>
    <rPh sb="11" eb="13">
      <t>ヒヅケ</t>
    </rPh>
    <rPh sb="18" eb="21">
      <t>ダイジョウブ</t>
    </rPh>
    <rPh sb="24" eb="26">
      <t>キニュウ</t>
    </rPh>
    <phoneticPr fontId="9"/>
  </si>
  <si>
    <t>　上記の業務委託について、発注者と受注者は、各々の対等な立場における合意に基づいて、臼杵市契約事務規則（平成１７年臼杵市規則第６１号。以下「規則」という。）及び次の条項により公正な契約を締結し、信義に従って誠実にこれを履行するものとする。　　　　　　　　　　　　　　　　</t>
    <rPh sb="1" eb="3">
      <t>ジョウキ</t>
    </rPh>
    <rPh sb="4" eb="6">
      <t>ギョウム</t>
    </rPh>
    <rPh sb="6" eb="8">
      <t>イタク</t>
    </rPh>
    <rPh sb="22" eb="24">
      <t>オノオノ</t>
    </rPh>
    <rPh sb="25" eb="27">
      <t>タイトウ</t>
    </rPh>
    <rPh sb="28" eb="30">
      <t>タチバ</t>
    </rPh>
    <rPh sb="34" eb="36">
      <t>ゴウイ</t>
    </rPh>
    <rPh sb="37" eb="38">
      <t>モト</t>
    </rPh>
    <rPh sb="42" eb="45">
      <t>ウスキシ</t>
    </rPh>
    <rPh sb="45" eb="47">
      <t>ケイヤク</t>
    </rPh>
    <rPh sb="47" eb="49">
      <t>ジム</t>
    </rPh>
    <rPh sb="49" eb="51">
      <t>キソク</t>
    </rPh>
    <rPh sb="52" eb="54">
      <t>ヘイセイ</t>
    </rPh>
    <rPh sb="56" eb="57">
      <t>ネン</t>
    </rPh>
    <rPh sb="57" eb="60">
      <t>ウスキシ</t>
    </rPh>
    <rPh sb="60" eb="62">
      <t>キソク</t>
    </rPh>
    <rPh sb="62" eb="63">
      <t>ダイ</t>
    </rPh>
    <rPh sb="65" eb="66">
      <t>ゴウ</t>
    </rPh>
    <rPh sb="67" eb="69">
      <t>イカ</t>
    </rPh>
    <rPh sb="70" eb="72">
      <t>キソク</t>
    </rPh>
    <rPh sb="78" eb="79">
      <t>オヨ</t>
    </rPh>
    <rPh sb="80" eb="81">
      <t>ツギ</t>
    </rPh>
    <rPh sb="82" eb="84">
      <t>ジョウコウ</t>
    </rPh>
    <rPh sb="87" eb="89">
      <t>コウセイ</t>
    </rPh>
    <rPh sb="90" eb="92">
      <t>ケイヤク</t>
    </rPh>
    <rPh sb="93" eb="95">
      <t>テイケツ</t>
    </rPh>
    <rPh sb="97" eb="99">
      <t>シンギ</t>
    </rPh>
    <rPh sb="100" eb="101">
      <t>シタガ</t>
    </rPh>
    <rPh sb="103" eb="105">
      <t>セイジツ</t>
    </rPh>
    <rPh sb="109" eb="111">
      <t>リコウ</t>
    </rPh>
    <phoneticPr fontId="9"/>
  </si>
  <si>
    <t>●デフォルト値（完了払い・保証金免除）ではない選択肢で
　契約をする場合は、必ず修正すること。</t>
    <rPh sb="6" eb="7">
      <t>チ</t>
    </rPh>
    <rPh sb="8" eb="11">
      <t>カンリョウハラ</t>
    </rPh>
    <rPh sb="13" eb="16">
      <t>ホショウキン</t>
    </rPh>
    <rPh sb="16" eb="18">
      <t>メンジョ</t>
    </rPh>
    <rPh sb="23" eb="26">
      <t>センタクシ</t>
    </rPh>
    <rPh sb="29" eb="31">
      <t>ケイヤク</t>
    </rPh>
    <rPh sb="34" eb="36">
      <t>バアイ</t>
    </rPh>
    <rPh sb="38" eb="39">
      <t>カナラ</t>
    </rPh>
    <rPh sb="40" eb="42">
      <t>シュウセイ</t>
    </rPh>
    <phoneticPr fontId="9"/>
  </si>
  <si>
    <t>備考</t>
    <rPh sb="0" eb="2">
      <t>ビコウ</t>
    </rPh>
    <phoneticPr fontId="9"/>
  </si>
  <si>
    <t>備考:</t>
    <rPh sb="0" eb="2">
      <t>ビコウ</t>
    </rPh>
    <phoneticPr fontId="9"/>
  </si>
  <si>
    <t>住所（所在地）</t>
    <rPh sb="0" eb="1">
      <t>ジュウ</t>
    </rPh>
    <rPh sb="1" eb="2">
      <t>ショ</t>
    </rPh>
    <rPh sb="3" eb="6">
      <t>ショザイチ</t>
    </rPh>
    <phoneticPr fontId="9"/>
  </si>
  <si>
    <t>発注者表記が「臼杵市 代表者」を略した記載であっても、役職を明記し公印使用するものは公契約とみなすものとする。</t>
    <rPh sb="0" eb="3">
      <t>ハッチュウシャ</t>
    </rPh>
    <rPh sb="3" eb="5">
      <t>ヒョウキ</t>
    </rPh>
    <rPh sb="7" eb="10">
      <t>ウスキシ</t>
    </rPh>
    <rPh sb="11" eb="13">
      <t>ダイヒョウ</t>
    </rPh>
    <rPh sb="13" eb="14">
      <t>シャ</t>
    </rPh>
    <rPh sb="16" eb="17">
      <t>リャク</t>
    </rPh>
    <rPh sb="19" eb="21">
      <t>キサイ</t>
    </rPh>
    <rPh sb="27" eb="29">
      <t>ヤクショク</t>
    </rPh>
    <rPh sb="30" eb="32">
      <t>メイキ</t>
    </rPh>
    <rPh sb="33" eb="37">
      <t>コウインシヨウ</t>
    </rPh>
    <rPh sb="42" eb="43">
      <t>コウ</t>
    </rPh>
    <rPh sb="43" eb="45">
      <t>ケイヤク</t>
    </rPh>
    <phoneticPr fontId="9"/>
  </si>
  <si>
    <t>・R6の主な変更は「最下行の備考１文追加」です。R5版でも受付可能ですが、今後はR6版をお使いください。</t>
    <rPh sb="4" eb="5">
      <t>オモ</t>
    </rPh>
    <rPh sb="6" eb="8">
      <t>ヘンコウ</t>
    </rPh>
    <rPh sb="10" eb="13">
      <t>サイカギョウ</t>
    </rPh>
    <rPh sb="14" eb="16">
      <t>ビコウ</t>
    </rPh>
    <rPh sb="17" eb="20">
      <t>ブンツイカ</t>
    </rPh>
    <rPh sb="26" eb="27">
      <t>バン</t>
    </rPh>
    <rPh sb="29" eb="33">
      <t>ウケツケカノウ</t>
    </rPh>
    <rPh sb="37" eb="39">
      <t>コンゴ</t>
    </rPh>
    <rPh sb="42" eb="43">
      <t>バン</t>
    </rPh>
    <rPh sb="45" eb="46">
      <t>ツカ</t>
    </rPh>
    <phoneticPr fontId="9"/>
  </si>
  <si>
    <t>委託内容や契約相手先によっては、印紙税が非課税等の場合もあります。詳しくは税務署に確認ください。</t>
    <rPh sb="0" eb="2">
      <t>イタク</t>
    </rPh>
    <rPh sb="2" eb="4">
      <t>ナイヨウ</t>
    </rPh>
    <rPh sb="5" eb="10">
      <t>ケイヤクアイテサキ</t>
    </rPh>
    <rPh sb="16" eb="19">
      <t>インシゼイ</t>
    </rPh>
    <rPh sb="20" eb="23">
      <t>ヒカゼイ</t>
    </rPh>
    <rPh sb="23" eb="24">
      <t>トウ</t>
    </rPh>
    <rPh sb="25" eb="27">
      <t>バアイ</t>
    </rPh>
    <rPh sb="33" eb="34">
      <t>クワ</t>
    </rPh>
    <rPh sb="37" eb="40">
      <t>ゼイムショ</t>
    </rPh>
    <rPh sb="41" eb="43">
      <t>カクニン</t>
    </rPh>
    <phoneticPr fontId="9"/>
  </si>
  <si>
    <t>（２部作成のうち、「臼杵市」作成分となる１部は印紙貼付が不要です）</t>
    <rPh sb="2" eb="5">
      <t>ブサクセイ</t>
    </rPh>
    <rPh sb="10" eb="13">
      <t>ウスキシ</t>
    </rPh>
    <rPh sb="14" eb="17">
      <t>サクセイブン</t>
    </rPh>
    <rPh sb="21" eb="22">
      <t>ブ</t>
    </rPh>
    <rPh sb="23" eb="25">
      <t>インシ</t>
    </rPh>
    <rPh sb="25" eb="27">
      <t>チョウフ</t>
    </rPh>
    <rPh sb="28" eb="30">
      <t>フヨウ</t>
    </rPh>
    <phoneticPr fontId="9"/>
  </si>
  <si>
    <t>※通常委託の始期は原則として契約書提出日の翌日～になります（着手始期が祝休日となっても可）。</t>
    <rPh sb="1" eb="5">
      <t>ツウジョウイタク</t>
    </rPh>
    <rPh sb="6" eb="8">
      <t>シキ</t>
    </rPh>
    <rPh sb="9" eb="11">
      <t>ゲンソク</t>
    </rPh>
    <rPh sb="14" eb="17">
      <t>ケイヤクショ</t>
    </rPh>
    <rPh sb="17" eb="20">
      <t>テイシュツヒ</t>
    </rPh>
    <rPh sb="21" eb="23">
      <t>ヨクジツ</t>
    </rPh>
    <rPh sb="30" eb="34">
      <t>チャクシュシキ</t>
    </rPh>
    <rPh sb="35" eb="38">
      <t>シュクキュウジツ</t>
    </rPh>
    <rPh sb="43" eb="44">
      <t>カ</t>
    </rPh>
    <phoneticPr fontId="9"/>
  </si>
  <si>
    <t>　元号は参考記載です。　なお、日付は「簡易入力」（4/1等）で元号は各PCのエクセルによって自動付与されます。</t>
    <rPh sb="1" eb="3">
      <t>ゲンゴウ</t>
    </rPh>
    <rPh sb="4" eb="6">
      <t>サンコウ</t>
    </rPh>
    <rPh sb="6" eb="8">
      <t>キサイ</t>
    </rPh>
    <rPh sb="15" eb="17">
      <t>ヒヅケ</t>
    </rPh>
    <rPh sb="19" eb="21">
      <t>カンイ</t>
    </rPh>
    <rPh sb="21" eb="23">
      <t>ニュウリョク</t>
    </rPh>
    <rPh sb="28" eb="29">
      <t>トウ</t>
    </rPh>
    <rPh sb="31" eb="33">
      <t>ゲンゴウ</t>
    </rPh>
    <rPh sb="34" eb="35">
      <t>カク</t>
    </rPh>
    <rPh sb="46" eb="48">
      <t>ジドウ</t>
    </rPh>
    <rPh sb="48" eb="50">
      <t>フヨ</t>
    </rPh>
    <phoneticPr fontId="9"/>
  </si>
  <si>
    <t>　 分割払(</t>
  </si>
  <si>
    <t xml:space="preserve"> 　　 完了払　　　 部分払</t>
  </si>
  <si>
    <r>
      <t>　　</t>
    </r>
    <r>
      <rPr>
        <b/>
        <sz val="11"/>
        <color auto="1"/>
        <rFont val="BIZ UD明朝 Medium"/>
      </rPr>
      <t>□</t>
    </r>
    <r>
      <rPr>
        <sz val="11"/>
        <color auto="1"/>
        <rFont val="BIZ UD明朝 Medium"/>
      </rPr>
      <t>　単価契約　（※契約書に単価表等を綴じ込み添付）</t>
    </r>
    <rPh sb="4" eb="6">
      <t>タンカ</t>
    </rPh>
    <rPh sb="6" eb="8">
      <t>ケイヤク</t>
    </rPh>
    <rPh sb="11" eb="14">
      <t>ケイヤクショ</t>
    </rPh>
    <rPh sb="15" eb="17">
      <t>タンカ</t>
    </rPh>
    <rPh sb="17" eb="18">
      <t>ヒョウ</t>
    </rPh>
    <rPh sb="18" eb="19">
      <t>トウ</t>
    </rPh>
    <rPh sb="19" eb="20">
      <t>イットウ</t>
    </rPh>
    <rPh sb="20" eb="21">
      <t>ト</t>
    </rPh>
    <rPh sb="22" eb="23">
      <t>コ</t>
    </rPh>
    <rPh sb="24" eb="26">
      <t>テンプ</t>
    </rPh>
    <phoneticPr fontId="9"/>
  </si>
  <si>
    <t>西　　　岡　　　　 隆　</t>
    <rPh sb="0" eb="1">
      <t>ニシ</t>
    </rPh>
    <rPh sb="4" eb="5">
      <t>オカ</t>
    </rPh>
    <rPh sb="10" eb="11">
      <t>タカシ</t>
    </rPh>
    <phoneticPr fontId="9"/>
  </si>
  <si>
    <t>臼杵市
R7～版</t>
    <rPh sb="0" eb="3">
      <t>ウスキシ</t>
    </rPh>
    <rPh sb="7" eb="8">
      <t>バン</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</si>
</sst>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6" formatCode="&quot;¥&quot;#,##0;[Red]&quot;¥&quot;\-#,##0"/>
    <numFmt numFmtId="176" formatCode="#,##0;&quot;¥&quot;\!\-#,##0;&quot;-&quot;"/>
    <numFmt numFmtId="177" formatCode=";;;"/>
    <numFmt numFmtId="178" formatCode="&quot;第&quot;General&quot;号&quot;"/>
    <numFmt numFmtId="179" formatCode="[$\-411]#,##0;[Red]\-[$\-411]#,##0"/>
    <numFmt numFmtId="180" formatCode="&quot;¥&quot;#,###&quot;-&quot;;[Red]&quot;¥&quot;#,###&quot;-&quot;"/>
    <numFmt numFmtId="181" formatCode="[$-411]ggg\ \ e\ \ &quot;年&quot;\ \ m\ \ &quot;月&quot;\ \ d\ \ &quot;日&quot;;@"/>
    <numFmt numFmtId="182" formatCode="&quot;¥&quot;\ #,##0&quot;.-&quot;"/>
    <numFmt numFmtId="183" formatCode="[$-411]ggg\ \ \ e\ \ \ &quot;年&quot;\ \ \ m\ \ \ &quot;月&quot;\ \ \ d\ \ \ &quot;日&quot;;@"/>
    <numFmt numFmtId="184" formatCode="&quot;¥&quot;#,##0_);[Red]\(&quot;¥&quot;#,##0\)"/>
  </numFmts>
  <fonts count="47">
    <font>
      <sz val="11"/>
      <color auto="1"/>
      <name val="ＭＳ Ｐゴシック"/>
      <family val="3"/>
    </font>
    <font>
      <sz val="10"/>
      <color indexed="8"/>
      <name val="Arial"/>
      <family val="2"/>
    </font>
    <font>
      <sz val="9"/>
      <color auto="1"/>
      <name val="Times New Roman"/>
      <family val="1"/>
    </font>
    <font>
      <b/>
      <sz val="12"/>
      <color auto="1"/>
      <name val="Arial"/>
      <family val="2"/>
    </font>
    <font>
      <sz val="10"/>
      <color auto="1"/>
      <name val="Arial"/>
      <family val="2"/>
    </font>
    <font>
      <sz val="8"/>
      <color indexed="16"/>
      <name val="Century Schoolbook"/>
      <family val="1"/>
    </font>
    <font>
      <b/>
      <i/>
      <sz val="10"/>
      <color auto="1"/>
      <name val="Times New Roman"/>
      <family val="1"/>
    </font>
    <font>
      <b/>
      <sz val="9"/>
      <color auto="1"/>
      <name val="Times New Roman"/>
      <family val="1"/>
    </font>
    <font>
      <sz val="11"/>
      <color auto="1"/>
      <name val="ＭＳ Ｐゴシック"/>
      <family val="3"/>
    </font>
    <font>
      <sz val="6"/>
      <color auto="1"/>
      <name val="ＭＳ Ｐゴシック"/>
      <family val="3"/>
    </font>
    <font>
      <sz val="14"/>
      <color auto="1"/>
      <name val="ＭＳ Ｐ明朝"/>
      <family val="1"/>
    </font>
    <font>
      <sz val="24"/>
      <color auto="1"/>
      <name val="ＭＳ Ｐ明朝"/>
      <family val="1"/>
    </font>
    <font>
      <sz val="12"/>
      <color auto="1"/>
      <name val="ＭＳ Ｐ明朝"/>
      <family val="1"/>
    </font>
    <font>
      <sz val="16"/>
      <color auto="1"/>
      <name val="ＭＳ Ｐ明朝"/>
      <family val="1"/>
    </font>
    <font>
      <sz val="14"/>
      <color indexed="12"/>
      <name val="ＭＳ Ｐ明朝"/>
      <family val="1"/>
    </font>
    <font>
      <sz val="11"/>
      <color indexed="12"/>
      <name val="ＭＳ Ｐ明朝"/>
      <family val="1"/>
    </font>
    <font>
      <b/>
      <sz val="11"/>
      <color auto="1"/>
      <name val="ＭＳ Ｐゴシック"/>
      <family val="3"/>
    </font>
    <font>
      <b/>
      <sz val="18"/>
      <color auto="1"/>
      <name val="ＭＳ Ｐ明朝"/>
      <family val="1"/>
    </font>
    <font>
      <i/>
      <sz val="26"/>
      <color auto="1"/>
      <name val="ＭＳ Ｐ明朝"/>
      <family val="1"/>
    </font>
    <font>
      <b/>
      <sz val="14"/>
      <color auto="1"/>
      <name val="ＭＳ Ｐ明朝"/>
      <family val="1"/>
    </font>
    <font>
      <sz val="14"/>
      <color auto="1"/>
      <name val="ＭＳ Ｐゴシック"/>
      <family val="3"/>
    </font>
    <font>
      <sz val="18"/>
      <color auto="1"/>
      <name val="ＭＳ Ｐゴシック"/>
      <family val="3"/>
    </font>
    <font>
      <sz val="11"/>
      <color indexed="12"/>
      <name val="ＭＳ Ｐゴシック"/>
      <family val="3"/>
    </font>
    <font>
      <sz val="12"/>
      <color indexed="9"/>
      <name val="ＭＳ Ｐ明朝"/>
      <family val="1"/>
    </font>
    <font>
      <sz val="11"/>
      <color auto="1"/>
      <name val="ＭＳ Ｐ明朝"/>
      <family val="1"/>
    </font>
    <font>
      <sz val="11"/>
      <color auto="1"/>
      <name val="BIZ UD明朝 Medium"/>
      <family val="1"/>
    </font>
    <font>
      <sz val="6"/>
      <color auto="1"/>
      <name val="BIZ UDP明朝 Medium"/>
      <family val="1"/>
    </font>
    <font>
      <sz val="12"/>
      <color auto="1"/>
      <name val="BIZ UDP明朝 Medium"/>
      <family val="1"/>
    </font>
    <font>
      <sz val="20"/>
      <color auto="1"/>
      <name val="BIZ UD明朝 Medium"/>
      <family val="1"/>
    </font>
    <font>
      <sz val="12"/>
      <color auto="1"/>
      <name val="BIZ UD明朝 Medium"/>
      <family val="1"/>
    </font>
    <font>
      <sz val="18"/>
      <color auto="1"/>
      <name val="BIZ UDP明朝 Medium"/>
      <family val="1"/>
    </font>
    <font>
      <sz val="8"/>
      <color auto="1"/>
      <name val="BIZ UD明朝 Medium"/>
      <family val="1"/>
    </font>
    <font>
      <sz val="16"/>
      <color auto="1"/>
      <name val="BIZ UD明朝 Medium"/>
      <family val="1"/>
    </font>
    <font>
      <sz val="14"/>
      <color auto="1"/>
      <name val="BIZ UDP明朝 Medium"/>
      <family val="1"/>
    </font>
    <font>
      <sz val="9"/>
      <color auto="1"/>
      <name val="BIZ UD明朝 Medium"/>
      <family val="1"/>
    </font>
    <font>
      <b/>
      <sz val="12"/>
      <color auto="1"/>
      <name val="BIZ UDP明朝 Medium"/>
      <family val="1"/>
    </font>
    <font>
      <sz val="12"/>
      <color rgb="FFC00000"/>
      <name val="BIZ UDP明朝 Medium"/>
      <family val="1"/>
    </font>
    <font>
      <sz val="11"/>
      <color rgb="FFC00000"/>
      <name val="BIZ UDP明朝 Medium"/>
      <family val="1"/>
    </font>
    <font>
      <sz val="14"/>
      <color rgb="FFC00000"/>
      <name val="BIZ UDP明朝 Medium"/>
      <family val="1"/>
    </font>
    <font>
      <sz val="11"/>
      <color auto="1"/>
      <name val="BIZ UDP明朝 Medium"/>
      <family val="1"/>
    </font>
    <font>
      <b/>
      <sz val="14"/>
      <color rgb="FFFF0000"/>
      <name val="BIZ UD明朝 Medium"/>
      <family val="1"/>
    </font>
    <font>
      <b/>
      <sz val="14"/>
      <color rgb="FFC00000"/>
      <name val="BIZ UD明朝 Medium"/>
      <family val="1"/>
    </font>
    <font>
      <b/>
      <sz val="12"/>
      <color rgb="FFC00000"/>
      <name val="BIZ UD明朝 Medium"/>
      <family val="1"/>
    </font>
    <font>
      <sz val="6"/>
      <color auto="1"/>
      <name val="BIZ UD明朝 Medium"/>
      <family val="1"/>
    </font>
    <font>
      <sz val="10"/>
      <color auto="1"/>
      <name val="BIZ UD明朝 Medium"/>
      <family val="1"/>
    </font>
    <font>
      <sz val="6"/>
      <color auto="1"/>
      <name val="ＭＳ Ｐ明朝"/>
      <family val="1"/>
    </font>
    <font>
      <sz val="11"/>
      <color auto="1"/>
      <name val="ＭＳ Ｐ明朝"/>
      <family val="1"/>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tint="-0.25"/>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13">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0" fontId="8" fillId="0" borderId="0"/>
    <xf numFmtId="0" fontId="8" fillId="0" borderId="0">
      <alignment vertical="center"/>
    </xf>
    <xf numFmtId="38" fontId="8" fillId="0" borderId="0" applyFont="0" applyFill="0" applyBorder="0" applyAlignment="0" applyProtection="0"/>
  </cellStyleXfs>
  <cellXfs count="251">
    <xf numFmtId="0" fontId="0" fillId="0" borderId="0" xfId="0"/>
    <xf numFmtId="0" fontId="10" fillId="0" borderId="0" xfId="0" applyFont="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top"/>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top"/>
    </xf>
    <xf numFmtId="58" fontId="10" fillId="0" borderId="0" xfId="0" applyNumberFormat="1" applyFont="1" applyAlignment="1">
      <alignment horizontal="distributed" vertical="center" justifyLastLine="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top"/>
    </xf>
    <xf numFmtId="0" fontId="10" fillId="0" borderId="0" xfId="0" applyFont="1" applyAlignment="1">
      <alignment horizontal="distributed" vertical="center"/>
    </xf>
    <xf numFmtId="0" fontId="11" fillId="0" borderId="7" xfId="0" applyFont="1" applyBorder="1" applyAlignment="1">
      <alignment horizontal="center" vertical="center"/>
    </xf>
    <xf numFmtId="0" fontId="10" fillId="0" borderId="5"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2" fillId="0" borderId="7" xfId="0" applyFont="1" applyBorder="1" applyAlignment="1">
      <alignmen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38" fontId="13" fillId="0" borderId="6" xfId="12" applyFont="1" applyBorder="1" applyAlignment="1">
      <alignment horizontal="left" vertical="center"/>
    </xf>
    <xf numFmtId="38" fontId="13" fillId="0" borderId="7" xfId="12" applyFont="1" applyBorder="1" applyAlignment="1">
      <alignment horizontal="left" vertical="center"/>
    </xf>
    <xf numFmtId="38" fontId="13" fillId="0" borderId="6" xfId="12" applyFont="1" applyBorder="1" applyAlignment="1">
      <alignment horizontal="center" vertical="center"/>
    </xf>
    <xf numFmtId="38" fontId="12" fillId="0" borderId="7" xfId="12" applyFont="1" applyBorder="1" applyAlignment="1">
      <alignment horizontal="center" vertical="center"/>
    </xf>
    <xf numFmtId="0" fontId="10" fillId="0" borderId="6"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2" fillId="0" borderId="7"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vertical="center"/>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vertical="center"/>
    </xf>
    <xf numFmtId="0" fontId="10" fillId="0" borderId="9" xfId="0" applyFont="1" applyBorder="1" applyAlignment="1">
      <alignment horizontal="lef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3" fontId="15" fillId="0" borderId="0" xfId="0" applyNumberFormat="1" applyFont="1" applyAlignment="1">
      <alignment vertical="center"/>
    </xf>
    <xf numFmtId="0" fontId="0" fillId="0" borderId="0" xfId="10" applyFont="1"/>
    <xf numFmtId="177" fontId="0" fillId="0" borderId="0" xfId="10" applyNumberFormat="1" applyFont="1"/>
    <xf numFmtId="0" fontId="16" fillId="0" borderId="0" xfId="10" applyFont="1"/>
    <xf numFmtId="0" fontId="17" fillId="0" borderId="11" xfId="10" applyFont="1" applyBorder="1" applyAlignment="1">
      <alignment horizontal="center" vertical="center" shrinkToFit="1"/>
    </xf>
    <xf numFmtId="0" fontId="0" fillId="0" borderId="0" xfId="10" applyFont="1" applyAlignment="1">
      <alignment horizontal="center"/>
    </xf>
    <xf numFmtId="0" fontId="8" fillId="0" borderId="0" xfId="10" applyBorder="1" applyAlignment="1">
      <alignment horizontal="center"/>
    </xf>
    <xf numFmtId="0" fontId="8" fillId="0" borderId="0" xfId="10" applyBorder="1"/>
    <xf numFmtId="0" fontId="18" fillId="0" borderId="0" xfId="10" applyFont="1" applyAlignment="1">
      <alignment horizontal="center"/>
    </xf>
    <xf numFmtId="0" fontId="19" fillId="0" borderId="0" xfId="10" applyFont="1" applyAlignment="1">
      <alignment horizontal="right" shrinkToFit="1"/>
    </xf>
    <xf numFmtId="9" fontId="8" fillId="0" borderId="12" xfId="10" applyNumberFormat="1" applyBorder="1" applyAlignment="1">
      <alignment horizontal="center"/>
    </xf>
    <xf numFmtId="9" fontId="20" fillId="0" borderId="13" xfId="12" applyNumberFormat="1" applyFont="1" applyBorder="1" applyAlignment="1">
      <alignment horizontal="center"/>
    </xf>
    <xf numFmtId="9" fontId="20" fillId="0" borderId="14" xfId="12" applyNumberFormat="1" applyFont="1" applyBorder="1" applyAlignment="1">
      <alignment horizontal="center"/>
    </xf>
    <xf numFmtId="178" fontId="19" fillId="0" borderId="0" xfId="10" applyNumberFormat="1" applyFont="1" applyAlignment="1">
      <alignment horizontal="left"/>
    </xf>
    <xf numFmtId="179" fontId="0" fillId="0" borderId="0" xfId="12" applyNumberFormat="1" applyFont="1" applyBorder="1" applyAlignment="1">
      <alignment horizontal="center" vertical="center"/>
    </xf>
    <xf numFmtId="9" fontId="8" fillId="0" borderId="15" xfId="10" applyNumberFormat="1" applyBorder="1" applyAlignment="1">
      <alignment horizontal="center"/>
    </xf>
    <xf numFmtId="6" fontId="20" fillId="0" borderId="9" xfId="12" applyNumberFormat="1" applyFont="1" applyBorder="1"/>
    <xf numFmtId="6" fontId="20" fillId="0" borderId="16" xfId="12" applyNumberFormat="1" applyFont="1" applyBorder="1"/>
    <xf numFmtId="0" fontId="21" fillId="0" borderId="17" xfId="10" applyFont="1" applyBorder="1" applyAlignment="1">
      <alignment horizontal="center" vertical="center"/>
    </xf>
    <xf numFmtId="179" fontId="21" fillId="2" borderId="18" xfId="12" applyNumberFormat="1" applyFont="1" applyFill="1" applyBorder="1" applyAlignment="1" applyProtection="1">
      <alignment horizontal="right" vertical="center"/>
      <protection locked="0"/>
    </xf>
    <xf numFmtId="9" fontId="8" fillId="0" borderId="19" xfId="10" applyNumberFormat="1" applyBorder="1" applyAlignment="1">
      <alignment horizontal="center"/>
    </xf>
    <xf numFmtId="6" fontId="20" fillId="0" borderId="20" xfId="12" applyNumberFormat="1" applyFont="1" applyBorder="1"/>
    <xf numFmtId="6" fontId="20" fillId="0" borderId="21" xfId="12" applyNumberFormat="1" applyFont="1" applyBorder="1"/>
    <xf numFmtId="9" fontId="8" fillId="0" borderId="0" xfId="10" applyNumberFormat="1" applyBorder="1" applyAlignment="1">
      <alignment horizontal="center"/>
    </xf>
    <xf numFmtId="6" fontId="16" fillId="0" borderId="0" xfId="12" applyNumberFormat="1" applyFont="1" applyBorder="1"/>
    <xf numFmtId="0" fontId="8" fillId="3" borderId="0" xfId="10" applyFill="1" applyBorder="1"/>
    <xf numFmtId="0" fontId="8" fillId="3" borderId="22" xfId="10" applyFill="1" applyBorder="1"/>
    <xf numFmtId="0" fontId="22" fillId="0" borderId="0" xfId="10" applyFont="1"/>
    <xf numFmtId="0" fontId="23"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24" fillId="0" borderId="25" xfId="0" applyFont="1" applyBorder="1" applyAlignment="1">
      <alignment horizontal="distributed" vertical="center"/>
    </xf>
    <xf numFmtId="0" fontId="24" fillId="0" borderId="26" xfId="0" applyFont="1" applyBorder="1" applyAlignment="1">
      <alignment horizontal="distributed" vertical="center"/>
    </xf>
    <xf numFmtId="0" fontId="12" fillId="0" borderId="26"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4" fillId="0" borderId="0" xfId="0" applyFont="1" applyBorder="1" applyAlignment="1">
      <alignment horizontal="distributed" vertical="center"/>
    </xf>
    <xf numFmtId="0" fontId="24" fillId="0" borderId="2" xfId="0" applyFont="1" applyBorder="1" applyAlignment="1">
      <alignment horizontal="distributed"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vertical="center" shrinkToFit="1"/>
    </xf>
    <xf numFmtId="58" fontId="12" fillId="0" borderId="0" xfId="0" applyNumberFormat="1" applyFont="1" applyBorder="1" applyAlignment="1">
      <alignment horizontal="distributed" vertical="center"/>
    </xf>
    <xf numFmtId="0" fontId="11" fillId="0" borderId="0" xfId="0" applyFont="1" applyAlignment="1">
      <alignment horizontal="center" vertical="center"/>
    </xf>
    <xf numFmtId="0" fontId="12" fillId="0" borderId="32" xfId="0" applyFont="1" applyBorder="1" applyAlignment="1">
      <alignment horizontal="left" vertical="center" shrinkToFit="1"/>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Border="1" applyAlignment="1">
      <alignment horizontal="distributed" vertical="center"/>
    </xf>
    <xf numFmtId="180" fontId="10" fillId="0" borderId="29" xfId="12" applyNumberFormat="1" applyFont="1" applyBorder="1" applyAlignment="1">
      <alignment horizontal="center" vertical="center" shrinkToFit="1"/>
    </xf>
    <xf numFmtId="180" fontId="10" fillId="0" borderId="28" xfId="12" applyNumberFormat="1" applyFont="1" applyBorder="1" applyAlignment="1">
      <alignment horizontal="center" vertical="center" shrinkToFit="1"/>
    </xf>
    <xf numFmtId="180" fontId="10" fillId="0" borderId="33" xfId="12" applyNumberFormat="1" applyFont="1" applyBorder="1" applyAlignment="1">
      <alignment horizontal="center" vertical="center" shrinkToFit="1"/>
    </xf>
    <xf numFmtId="180" fontId="10" fillId="0" borderId="32" xfId="12" applyNumberFormat="1" applyFont="1" applyBorder="1" applyAlignment="1">
      <alignment horizontal="center" vertical="center" shrinkToFi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24" fillId="0" borderId="10" xfId="0" applyFont="1" applyBorder="1" applyAlignment="1">
      <alignment horizontal="distributed" vertical="center"/>
    </xf>
    <xf numFmtId="0" fontId="24" fillId="0" borderId="16" xfId="0" applyFont="1" applyBorder="1" applyAlignment="1">
      <alignment horizontal="distributed"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left" vertical="center" indent="1"/>
    </xf>
    <xf numFmtId="0" fontId="12" fillId="0" borderId="39" xfId="0" applyFont="1" applyBorder="1" applyAlignment="1">
      <alignment horizontal="center" vertical="center"/>
    </xf>
    <xf numFmtId="0" fontId="12" fillId="0" borderId="32" xfId="0" applyFont="1" applyBorder="1" applyAlignment="1">
      <alignment vertical="center"/>
    </xf>
    <xf numFmtId="38" fontId="12" fillId="0" borderId="40" xfId="12" applyFont="1" applyBorder="1" applyAlignment="1">
      <alignment horizontal="center" vertical="center"/>
    </xf>
    <xf numFmtId="38" fontId="12" fillId="0" borderId="41" xfId="12" applyFont="1" applyBorder="1" applyAlignment="1">
      <alignment horizontal="center" vertical="center"/>
    </xf>
    <xf numFmtId="38" fontId="12" fillId="0" borderId="2" xfId="12" applyFont="1" applyBorder="1" applyAlignment="1">
      <alignment vertical="center"/>
    </xf>
    <xf numFmtId="0" fontId="12" fillId="0" borderId="42" xfId="0" applyFont="1" applyBorder="1" applyAlignment="1">
      <alignment vertical="center"/>
    </xf>
    <xf numFmtId="180" fontId="10" fillId="0" borderId="40" xfId="12" applyNumberFormat="1" applyFont="1" applyBorder="1" applyAlignment="1">
      <alignment horizontal="center" vertical="center" shrinkToFit="1"/>
    </xf>
    <xf numFmtId="180" fontId="10" fillId="0" borderId="5" xfId="12" applyNumberFormat="1" applyFont="1" applyBorder="1" applyAlignment="1">
      <alignment horizontal="center" vertical="center" shrinkToFit="1"/>
    </xf>
    <xf numFmtId="180" fontId="10" fillId="0" borderId="3" xfId="12" applyNumberFormat="1" applyFont="1" applyBorder="1" applyAlignment="1">
      <alignment horizontal="center" vertical="center" shrinkToFit="1"/>
    </xf>
    <xf numFmtId="180" fontId="10" fillId="0" borderId="43" xfId="0" applyNumberFormat="1" applyFont="1" applyBorder="1" applyAlignment="1">
      <alignment horizontal="center" vertical="center" shrinkToFit="1"/>
    </xf>
    <xf numFmtId="0" fontId="10" fillId="0" borderId="32" xfId="0" applyFont="1" applyBorder="1" applyAlignment="1">
      <alignment horizontal="center" vertical="center"/>
    </xf>
    <xf numFmtId="38" fontId="12" fillId="0" borderId="33" xfId="12" applyFont="1" applyBorder="1" applyAlignment="1">
      <alignment horizontal="center" vertical="center"/>
    </xf>
    <xf numFmtId="38" fontId="12" fillId="0" borderId="2" xfId="12" applyFont="1" applyBorder="1" applyAlignment="1">
      <alignment horizontal="center" vertical="center"/>
    </xf>
    <xf numFmtId="0" fontId="10" fillId="0" borderId="31" xfId="0" applyFont="1" applyBorder="1" applyAlignment="1">
      <alignment horizontal="center" vertical="center"/>
    </xf>
    <xf numFmtId="180" fontId="10" fillId="0" borderId="7" xfId="12" applyNumberFormat="1" applyFont="1" applyBorder="1" applyAlignment="1">
      <alignment horizontal="center" vertical="center" shrinkToFit="1"/>
    </xf>
    <xf numFmtId="180" fontId="10" fillId="0" borderId="6" xfId="12" applyNumberFormat="1" applyFont="1" applyBorder="1" applyAlignment="1">
      <alignment horizontal="center" vertical="center" shrinkToFit="1"/>
    </xf>
    <xf numFmtId="180" fontId="10" fillId="0" borderId="34" xfId="12" applyNumberFormat="1" applyFont="1" applyBorder="1" applyAlignment="1">
      <alignment horizontal="center" vertical="center" shrinkToFit="1"/>
    </xf>
    <xf numFmtId="180" fontId="10" fillId="0" borderId="35" xfId="12" applyNumberFormat="1" applyFont="1" applyBorder="1" applyAlignment="1">
      <alignment horizontal="center" vertical="center" shrinkToFit="1"/>
    </xf>
    <xf numFmtId="38" fontId="12" fillId="0" borderId="44" xfId="12" applyFont="1" applyBorder="1" applyAlignment="1">
      <alignment horizontal="center" vertical="center"/>
    </xf>
    <xf numFmtId="38" fontId="12" fillId="0" borderId="16" xfId="12" applyFont="1" applyBorder="1" applyAlignment="1">
      <alignment horizontal="center" vertical="center"/>
    </xf>
    <xf numFmtId="38" fontId="12" fillId="0" borderId="16" xfId="12" applyFont="1" applyBorder="1" applyAlignment="1">
      <alignment vertical="center"/>
    </xf>
    <xf numFmtId="0" fontId="12" fillId="0" borderId="37" xfId="0" applyFont="1" applyBorder="1" applyAlignment="1">
      <alignment vertical="center"/>
    </xf>
    <xf numFmtId="180" fontId="10" fillId="0" borderId="44" xfId="12" applyNumberFormat="1" applyFont="1" applyBorder="1" applyAlignment="1">
      <alignment horizontal="center" vertical="center" shrinkToFit="1"/>
    </xf>
    <xf numFmtId="180" fontId="10" fillId="0" borderId="9" xfId="12" applyNumberFormat="1" applyFont="1" applyBorder="1" applyAlignment="1">
      <alignment horizontal="center" vertical="center" shrinkToFit="1"/>
    </xf>
    <xf numFmtId="180" fontId="10" fillId="0" borderId="8" xfId="12" applyNumberFormat="1" applyFont="1" applyBorder="1" applyAlignment="1">
      <alignment horizontal="center" vertical="center" shrinkToFit="1"/>
    </xf>
    <xf numFmtId="180" fontId="10" fillId="0" borderId="38" xfId="0" applyNumberFormat="1"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28" xfId="0" applyFont="1" applyBorder="1" applyAlignment="1">
      <alignment horizontal="center" vertical="center" shrinkToFit="1"/>
    </xf>
    <xf numFmtId="38" fontId="12" fillId="0" borderId="41" xfId="12" applyFont="1" applyBorder="1" applyAlignment="1">
      <alignment vertical="center"/>
    </xf>
    <xf numFmtId="180" fontId="10" fillId="0" borderId="40" xfId="0" applyNumberFormat="1" applyFont="1" applyBorder="1" applyAlignment="1">
      <alignment vertical="center" shrinkToFit="1"/>
    </xf>
    <xf numFmtId="180" fontId="10" fillId="0" borderId="6" xfId="0" applyNumberFormat="1" applyFont="1" applyBorder="1" applyAlignment="1">
      <alignment vertical="center" shrinkToFit="1"/>
    </xf>
    <xf numFmtId="180" fontId="10" fillId="0" borderId="3" xfId="0" applyNumberFormat="1" applyFont="1" applyBorder="1" applyAlignment="1">
      <alignment vertical="center" shrinkToFit="1"/>
    </xf>
    <xf numFmtId="0" fontId="24" fillId="0" borderId="33" xfId="0" applyFont="1" applyBorder="1" applyAlignment="1">
      <alignment horizontal="center" vertical="center" shrinkToFit="1"/>
    </xf>
    <xf numFmtId="0" fontId="24" fillId="0" borderId="32" xfId="0" applyFont="1" applyBorder="1" applyAlignment="1">
      <alignment horizontal="center" vertical="center" shrinkToFit="1"/>
    </xf>
    <xf numFmtId="58" fontId="12" fillId="0" borderId="0" xfId="0" applyNumberFormat="1" applyFont="1" applyAlignment="1">
      <alignment horizontal="distributed" vertical="center" wrapText="1" justifyLastLine="1"/>
    </xf>
    <xf numFmtId="180" fontId="10" fillId="0" borderId="33" xfId="0" applyNumberFormat="1" applyFont="1" applyBorder="1" applyAlignment="1">
      <alignment vertical="center" shrinkToFit="1"/>
    </xf>
    <xf numFmtId="180" fontId="10" fillId="0" borderId="44" xfId="0" applyNumberFormat="1" applyFont="1" applyBorder="1" applyAlignment="1">
      <alignment vertical="center" shrinkToFit="1"/>
    </xf>
    <xf numFmtId="180" fontId="10" fillId="0" borderId="8" xfId="0" applyNumberFormat="1" applyFont="1" applyBorder="1" applyAlignment="1">
      <alignment vertical="center" shrinkToFit="1"/>
    </xf>
    <xf numFmtId="0" fontId="12" fillId="0" borderId="0" xfId="0" applyFont="1" applyAlignment="1">
      <alignment horizontal="center" vertical="center" shrinkToFit="1"/>
    </xf>
    <xf numFmtId="180" fontId="10" fillId="0" borderId="0" xfId="0" applyNumberFormat="1" applyFont="1" applyBorder="1" applyAlignment="1">
      <alignment vertical="center" shrinkToFit="1"/>
    </xf>
    <xf numFmtId="0" fontId="12" fillId="0" borderId="45" xfId="0" applyFont="1" applyBorder="1" applyAlignment="1">
      <alignment horizontal="center" vertical="center"/>
    </xf>
    <xf numFmtId="0" fontId="12" fillId="0" borderId="46" xfId="0" applyFont="1" applyBorder="1" applyAlignment="1">
      <alignment vertical="center"/>
    </xf>
    <xf numFmtId="38" fontId="12" fillId="0" borderId="34" xfId="12" applyFont="1" applyBorder="1" applyAlignment="1">
      <alignment horizontal="center" vertical="center"/>
    </xf>
    <xf numFmtId="38" fontId="12" fillId="0" borderId="47" xfId="12" applyFont="1" applyBorder="1" applyAlignment="1">
      <alignment horizontal="center" vertical="center"/>
    </xf>
    <xf numFmtId="38" fontId="12" fillId="0" borderId="47" xfId="12" applyFont="1" applyBorder="1" applyAlignment="1">
      <alignment vertical="center"/>
    </xf>
    <xf numFmtId="180" fontId="10" fillId="0" borderId="48" xfId="0" applyNumberFormat="1" applyFont="1" applyBorder="1" applyAlignment="1">
      <alignment vertical="center" shrinkToFit="1"/>
    </xf>
    <xf numFmtId="180" fontId="10" fillId="0" borderId="49" xfId="12" applyNumberFormat="1" applyFont="1" applyBorder="1" applyAlignment="1">
      <alignment horizontal="center" vertical="center" shrinkToFit="1"/>
    </xf>
    <xf numFmtId="180" fontId="10" fillId="0" borderId="50" xfId="0" applyNumberFormat="1" applyFont="1" applyBorder="1" applyAlignment="1">
      <alignment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shrinkToFit="1"/>
    </xf>
    <xf numFmtId="0" fontId="25" fillId="0" borderId="0" xfId="0" applyFont="1"/>
    <xf numFmtId="0" fontId="25" fillId="0" borderId="0" xfId="0" applyFont="1" applyAlignment="1">
      <alignment vertical="center"/>
    </xf>
    <xf numFmtId="0" fontId="25" fillId="0" borderId="0" xfId="0" applyFont="1" applyBorder="1" applyAlignment="1">
      <alignment horizontal="center" vertical="center"/>
    </xf>
    <xf numFmtId="0" fontId="25" fillId="0" borderId="0" xfId="0" applyFont="1" applyBorder="1"/>
    <xf numFmtId="0" fontId="25" fillId="0" borderId="29" xfId="0" applyFont="1" applyBorder="1" applyAlignment="1">
      <alignment horizontal="center" vertical="center"/>
    </xf>
    <xf numFmtId="0" fontId="25" fillId="0" borderId="27" xfId="0" applyFont="1" applyBorder="1" applyAlignment="1">
      <alignment horizontal="center" vertic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25" xfId="0" applyFont="1" applyBorder="1" applyAlignment="1">
      <alignment horizontal="center" vertical="center"/>
    </xf>
    <xf numFmtId="0" fontId="25" fillId="0" borderId="51"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0" xfId="0" applyFont="1" applyBorder="1" applyAlignment="1">
      <alignment horizontal="left" vertical="center" wrapText="1"/>
    </xf>
    <xf numFmtId="0" fontId="26" fillId="0" borderId="0" xfId="0" applyFont="1" applyAlignment="1">
      <alignment horizontal="right"/>
    </xf>
    <xf numFmtId="0" fontId="25" fillId="0" borderId="44" xfId="0" applyFont="1" applyBorder="1" applyAlignment="1">
      <alignment horizontal="center" vertical="center"/>
    </xf>
    <xf numFmtId="0" fontId="25" fillId="0" borderId="9" xfId="0" applyFont="1" applyBorder="1" applyAlignment="1">
      <alignment horizontal="center" vertical="center"/>
    </xf>
    <xf numFmtId="0" fontId="25" fillId="0" borderId="16" xfId="0" applyFont="1" applyBorder="1" applyAlignment="1">
      <alignment horizontal="center" vertical="center"/>
    </xf>
    <xf numFmtId="0" fontId="25" fillId="0" borderId="8"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wrapText="1"/>
    </xf>
    <xf numFmtId="0" fontId="25" fillId="0" borderId="38" xfId="0" applyFont="1" applyBorder="1" applyAlignment="1">
      <alignment horizontal="center" vertical="center" wrapText="1"/>
    </xf>
    <xf numFmtId="181" fontId="27" fillId="0" borderId="0" xfId="0" applyNumberFormat="1" applyFont="1" applyAlignment="1">
      <alignment horizontal="center" vertical="center"/>
    </xf>
    <xf numFmtId="0" fontId="26" fillId="0" borderId="0" xfId="0" applyFont="1" applyAlignment="1"/>
    <xf numFmtId="0" fontId="28" fillId="0" borderId="0" xfId="0" applyFont="1" applyBorder="1" applyAlignment="1">
      <alignment horizontal="center" vertical="center"/>
    </xf>
    <xf numFmtId="0" fontId="29" fillId="0" borderId="40"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41" xfId="0" applyFont="1" applyBorder="1" applyAlignment="1">
      <alignment horizontal="center" vertical="center" shrinkToFit="1"/>
    </xf>
    <xf numFmtId="0" fontId="29" fillId="0" borderId="3" xfId="0" applyFont="1" applyBorder="1" applyAlignment="1">
      <alignment horizontal="center" vertical="center" shrinkToFit="1"/>
    </xf>
    <xf numFmtId="0" fontId="25" fillId="0" borderId="41" xfId="0" applyFont="1" applyBorder="1" applyAlignment="1">
      <alignment horizontal="center" vertical="center"/>
    </xf>
    <xf numFmtId="182" fontId="30" fillId="0" borderId="3" xfId="0" applyNumberFormat="1" applyFont="1" applyBorder="1" applyAlignment="1">
      <alignment horizontal="right" vertical="center"/>
    </xf>
    <xf numFmtId="182" fontId="30" fillId="0" borderId="5" xfId="0" applyNumberFormat="1" applyFont="1" applyBorder="1" applyAlignment="1">
      <alignment horizontal="right" vertical="center"/>
    </xf>
    <xf numFmtId="0" fontId="31" fillId="0" borderId="41" xfId="0" applyFont="1" applyBorder="1" applyAlignment="1">
      <alignment horizontal="center" vertical="center" wrapText="1"/>
    </xf>
    <xf numFmtId="0" fontId="25" fillId="0" borderId="41" xfId="0" applyFont="1" applyBorder="1" applyAlignment="1">
      <alignment horizontal="left" vertical="center"/>
    </xf>
    <xf numFmtId="0" fontId="25" fillId="0" borderId="41" xfId="0" applyFont="1" applyBorder="1" applyAlignment="1">
      <alignment vertical="center"/>
    </xf>
    <xf numFmtId="0" fontId="25" fillId="0" borderId="42" xfId="0" applyFont="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29" fillId="0" borderId="3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6" xfId="0" applyFont="1" applyBorder="1" applyAlignment="1">
      <alignment horizontal="center" vertical="center" shrinkToFit="1"/>
    </xf>
    <xf numFmtId="182" fontId="30" fillId="0" borderId="6" xfId="0" applyNumberFormat="1" applyFont="1" applyBorder="1" applyAlignment="1">
      <alignment horizontal="center" vertical="center" shrinkToFit="1"/>
    </xf>
    <xf numFmtId="182" fontId="30" fillId="0" borderId="7" xfId="0" applyNumberFormat="1" applyFont="1" applyBorder="1" applyAlignment="1">
      <alignment horizontal="center" vertical="center" shrinkToFit="1"/>
    </xf>
    <xf numFmtId="0" fontId="31" fillId="0" borderId="2" xfId="0" applyFont="1" applyBorder="1" applyAlignment="1">
      <alignment horizontal="center" vertical="center" wrapText="1"/>
    </xf>
    <xf numFmtId="0" fontId="25" fillId="0" borderId="2" xfId="0" applyFont="1" applyBorder="1" applyAlignment="1">
      <alignment horizontal="left" vertical="center"/>
    </xf>
    <xf numFmtId="0" fontId="25" fillId="0" borderId="2" xfId="0" applyFont="1" applyBorder="1" applyAlignment="1">
      <alignment horizontal="center" vertical="center"/>
    </xf>
    <xf numFmtId="0" fontId="25" fillId="0" borderId="2" xfId="0" applyFont="1" applyBorder="1" applyAlignment="1">
      <alignment vertical="center"/>
    </xf>
    <xf numFmtId="0" fontId="25" fillId="0" borderId="31" xfId="0" applyFont="1" applyBorder="1" applyAlignment="1">
      <alignment horizontal="left" vertical="center"/>
    </xf>
    <xf numFmtId="183" fontId="27" fillId="0" borderId="41" xfId="0" applyNumberFormat="1" applyFont="1" applyBorder="1" applyAlignment="1">
      <alignment horizontal="center" vertical="center"/>
    </xf>
    <xf numFmtId="182" fontId="32" fillId="0" borderId="52" xfId="0" quotePrefix="1" applyNumberFormat="1" applyFont="1" applyBorder="1" applyAlignment="1">
      <alignment horizontal="center" vertical="center" shrinkToFit="1"/>
    </xf>
    <xf numFmtId="184" fontId="25" fillId="0" borderId="2" xfId="0" applyNumberFormat="1" applyFont="1" applyBorder="1" applyAlignment="1">
      <alignment vertical="center" shrinkToFit="1"/>
    </xf>
    <xf numFmtId="0" fontId="29" fillId="0" borderId="0" xfId="0" applyFont="1" applyBorder="1" applyAlignment="1">
      <alignment vertical="center"/>
    </xf>
    <xf numFmtId="183" fontId="27" fillId="0" borderId="2" xfId="0" applyNumberFormat="1" applyFont="1" applyBorder="1" applyAlignment="1">
      <alignment horizontal="center" vertical="center"/>
    </xf>
    <xf numFmtId="182" fontId="32" fillId="0" borderId="2" xfId="0" applyNumberFormat="1" applyFont="1" applyBorder="1" applyAlignment="1">
      <alignment horizontal="center" vertical="center" shrinkToFit="1"/>
    </xf>
    <xf numFmtId="0" fontId="25" fillId="0" borderId="2" xfId="0" applyFont="1" applyBorder="1" applyAlignment="1">
      <alignment horizontal="right" vertical="center"/>
    </xf>
    <xf numFmtId="0" fontId="25" fillId="0" borderId="0" xfId="0" applyFont="1" applyBorder="1" applyAlignment="1">
      <alignment vertical="center"/>
    </xf>
    <xf numFmtId="0" fontId="29" fillId="0" borderId="0" xfId="0" applyFont="1" applyBorder="1" applyAlignment="1">
      <alignment horizontal="left" vertical="center" shrinkToFit="1"/>
    </xf>
    <xf numFmtId="0" fontId="29" fillId="0" borderId="0" xfId="0" applyFont="1" applyBorder="1" applyAlignment="1">
      <alignment horizontal="left" shrinkToFit="1"/>
    </xf>
    <xf numFmtId="0" fontId="29" fillId="0" borderId="0" xfId="0" applyFont="1" applyBorder="1" applyAlignment="1">
      <alignment horizontal="center" shrinkToFit="1"/>
    </xf>
    <xf numFmtId="0" fontId="33" fillId="0" borderId="0" xfId="0" applyFont="1" applyBorder="1" applyAlignment="1">
      <alignment horizontal="right" vertical="center"/>
    </xf>
    <xf numFmtId="182" fontId="30" fillId="0" borderId="53" xfId="0" applyNumberFormat="1" applyFont="1" applyBorder="1" applyAlignment="1">
      <alignment horizontal="center" vertical="center" shrinkToFit="1"/>
    </xf>
    <xf numFmtId="182" fontId="30" fillId="0" borderId="54" xfId="0" applyNumberFormat="1" applyFont="1" applyBorder="1" applyAlignment="1">
      <alignment horizontal="center" vertical="center" shrinkToFit="1"/>
    </xf>
    <xf numFmtId="182" fontId="32" fillId="0" borderId="55" xfId="0" applyNumberFormat="1" applyFont="1" applyBorder="1" applyAlignment="1">
      <alignment horizontal="center" vertical="center" shrinkToFit="1"/>
    </xf>
    <xf numFmtId="0" fontId="26" fillId="0" borderId="0" xfId="0" applyFont="1" applyAlignment="1">
      <alignment horizontal="right" vertical="top" wrapText="1"/>
    </xf>
    <xf numFmtId="0" fontId="29" fillId="0" borderId="34"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7" xfId="0" applyFont="1" applyBorder="1" applyAlignment="1">
      <alignment horizontal="center" vertical="center" shrinkToFit="1"/>
    </xf>
    <xf numFmtId="0" fontId="29" fillId="0" borderId="50" xfId="0" applyFont="1" applyBorder="1" applyAlignment="1">
      <alignment horizontal="center" vertical="center" shrinkToFit="1"/>
    </xf>
    <xf numFmtId="183" fontId="27" fillId="0" borderId="47"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47" xfId="0" applyFont="1" applyBorder="1" applyAlignment="1">
      <alignment horizontal="center" vertical="center"/>
    </xf>
    <xf numFmtId="0" fontId="25" fillId="0" borderId="47" xfId="0" applyFont="1" applyBorder="1" applyAlignment="1">
      <alignment horizontal="left" vertical="center"/>
    </xf>
    <xf numFmtId="0" fontId="25" fillId="0" borderId="47" xfId="0" applyFont="1" applyBorder="1" applyAlignment="1">
      <alignment vertical="center"/>
    </xf>
    <xf numFmtId="0" fontId="25" fillId="0" borderId="46" xfId="0" applyFont="1" applyBorder="1" applyAlignment="1">
      <alignment horizontal="left" vertical="center"/>
    </xf>
    <xf numFmtId="0" fontId="34" fillId="0" borderId="0" xfId="0" applyFont="1" applyBorder="1" applyAlignment="1">
      <alignment horizontal="left" vertical="center"/>
    </xf>
    <xf numFmtId="0" fontId="35" fillId="4" borderId="0" xfId="0" applyFont="1" applyFill="1" applyAlignment="1">
      <alignment vertical="center"/>
    </xf>
    <xf numFmtId="0" fontId="36" fillId="4" borderId="0" xfId="0" applyFont="1" applyFill="1" applyAlignment="1">
      <alignment vertical="center"/>
    </xf>
    <xf numFmtId="0" fontId="37" fillId="4" borderId="0" xfId="0" applyFont="1" applyFill="1" applyAlignment="1">
      <alignment vertical="center"/>
    </xf>
    <xf numFmtId="0" fontId="25" fillId="4" borderId="0" xfId="11" applyFont="1" applyFill="1">
      <alignment vertical="center"/>
    </xf>
    <xf numFmtId="0" fontId="38" fillId="4" borderId="0" xfId="0" applyFont="1" applyFill="1" applyAlignment="1">
      <alignment vertical="center"/>
    </xf>
    <xf numFmtId="0" fontId="39" fillId="4" borderId="0" xfId="0" applyFont="1" applyFill="1" applyAlignment="1">
      <alignment vertical="center"/>
    </xf>
    <xf numFmtId="0" fontId="40" fillId="0" borderId="22" xfId="0" applyFont="1" applyBorder="1" applyAlignment="1">
      <alignment horizontal="center" vertical="center" wrapText="1"/>
    </xf>
    <xf numFmtId="0" fontId="41" fillId="0" borderId="0" xfId="0" applyFont="1" applyAlignment="1">
      <alignment horizontal="left" vertical="center"/>
    </xf>
    <xf numFmtId="0" fontId="42" fillId="0" borderId="0" xfId="0" applyFont="1" applyAlignment="1">
      <alignment horizontal="left" vertical="top" wrapText="1"/>
    </xf>
    <xf numFmtId="0" fontId="41" fillId="0" borderId="0" xfId="0" applyFont="1" applyAlignment="1">
      <alignment vertical="top"/>
    </xf>
    <xf numFmtId="0" fontId="43" fillId="0" borderId="0" xfId="0" applyFont="1" applyAlignment="1">
      <alignment horizontal="left" wrapText="1" shrinkToFit="1"/>
    </xf>
    <xf numFmtId="0" fontId="43" fillId="0" borderId="0" xfId="0" applyFont="1" applyAlignment="1">
      <alignment wrapText="1"/>
    </xf>
    <xf numFmtId="0" fontId="44" fillId="0" borderId="41" xfId="0" applyFont="1" applyBorder="1" applyAlignment="1">
      <alignment vertical="center"/>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標準" xfId="0" builtinId="0"/>
    <cellStyle name="標準_予定価格調書1" xfId="10"/>
    <cellStyle name="標準_建築設計約款" xfId="11"/>
    <cellStyle name="桁区切り" xfId="12" builtinId="6"/>
  </cellStyles>
  <dxfs count="1">
    <dxf>
      <font>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T$19" lockText="1" noThreeD="1"/>
</file>

<file path=xl/ctrlProps/ctrlProp2.xml><?xml version="1.0" encoding="utf-8"?>
<formControlPr xmlns="http://schemas.microsoft.com/office/spreadsheetml/2009/9/main" objectType="CheckBox" fmlaLink="$T$21" lockText="1" noThreeD="1"/>
</file>

<file path=xl/ctrlProps/ctrlProp3.xml><?xml version="1.0" encoding="utf-8"?>
<formControlPr xmlns="http://schemas.microsoft.com/office/spreadsheetml/2009/9/main" objectType="CheckBox" fmlaLink="$T$23"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38100</xdr:colOff>
      <xdr:row>10</xdr:row>
      <xdr:rowOff>19050</xdr:rowOff>
    </xdr:from>
    <xdr:to xmlns:xdr="http://schemas.openxmlformats.org/drawingml/2006/spreadsheetDrawing">
      <xdr:col>18</xdr:col>
      <xdr:colOff>466725</xdr:colOff>
      <xdr:row>11</xdr:row>
      <xdr:rowOff>333375</xdr:rowOff>
    </xdr:to>
    <xdr:sp macro="" textlink="">
      <xdr:nvSpPr>
        <xdr:cNvPr id="11301" name="Line 2"/>
        <xdr:cNvSpPr>
          <a:spLocks noChangeShapeType="1"/>
        </xdr:cNvSpPr>
      </xdr:nvSpPr>
      <xdr:spPr>
        <a:xfrm flipH="1">
          <a:off x="1352550" y="4686300"/>
          <a:ext cx="5172075" cy="8477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18</xdr:row>
          <xdr:rowOff>170815</xdr:rowOff>
        </xdr:from>
        <xdr:to xmlns:xdr="http://schemas.openxmlformats.org/drawingml/2006/spreadsheetDrawing">
          <xdr:col>18</xdr:col>
          <xdr:colOff>333375</xdr:colOff>
          <xdr:row>19</xdr:row>
          <xdr:rowOff>105410</xdr:rowOff>
        </xdr:to>
        <xdr:sp textlink="">
          <xdr:nvSpPr>
            <xdr:cNvPr id="10243" name="チェック 3" hidden="1">
              <a:extLst>
                <a:ext uri="{63B3BB69-23CF-44E3-9099-C40C66FF867C}">
                  <a14:compatExt spid="_x0000_s10243"/>
                </a:ext>
              </a:extLst>
            </xdr:cNvPr>
            <xdr:cNvSpPr>
              <a:spLocks noRot="1" noChangeShapeType="1"/>
            </xdr:cNvSpPr>
          </xdr:nvSpPr>
          <xdr:spPr>
            <a:xfrm>
              <a:off x="6686550" y="5866765"/>
              <a:ext cx="304800" cy="23939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20</xdr:row>
          <xdr:rowOff>189865</xdr:rowOff>
        </xdr:from>
        <xdr:to xmlns:xdr="http://schemas.openxmlformats.org/drawingml/2006/spreadsheetDrawing">
          <xdr:col>19</xdr:col>
          <xdr:colOff>257175</xdr:colOff>
          <xdr:row>21</xdr:row>
          <xdr:rowOff>86360</xdr:rowOff>
        </xdr:to>
        <xdr:sp textlink="">
          <xdr:nvSpPr>
            <xdr:cNvPr id="10244" name="チェック 4" hidden="1">
              <a:extLst>
                <a:ext uri="{63B3BB69-23CF-44E3-9099-C40C66FF867C}">
                  <a14:compatExt spid="_x0000_s10244"/>
                </a:ext>
              </a:extLst>
            </xdr:cNvPr>
            <xdr:cNvSpPr>
              <a:spLocks noRot="1" noChangeShapeType="1"/>
            </xdr:cNvSpPr>
          </xdr:nvSpPr>
          <xdr:spPr>
            <a:xfrm>
              <a:off x="6686550" y="6495415"/>
              <a:ext cx="609600" cy="20129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28575</xdr:colOff>
          <xdr:row>22</xdr:row>
          <xdr:rowOff>199390</xdr:rowOff>
        </xdr:from>
        <xdr:to xmlns:xdr="http://schemas.openxmlformats.org/drawingml/2006/spreadsheetDrawing">
          <xdr:col>19</xdr:col>
          <xdr:colOff>257175</xdr:colOff>
          <xdr:row>23</xdr:row>
          <xdr:rowOff>95885</xdr:rowOff>
        </xdr:to>
        <xdr:sp textlink="">
          <xdr:nvSpPr>
            <xdr:cNvPr id="10245" name="チェック 5" hidden="1">
              <a:extLst>
                <a:ext uri="{63B3BB69-23CF-44E3-9099-C40C66FF867C}">
                  <a14:compatExt spid="_x0000_s10245"/>
                </a:ext>
              </a:extLst>
            </xdr:cNvPr>
            <xdr:cNvSpPr>
              <a:spLocks noRot="1" noChangeShapeType="1"/>
            </xdr:cNvSpPr>
          </xdr:nvSpPr>
          <xdr:spPr>
            <a:xfrm>
              <a:off x="6686550" y="7114540"/>
              <a:ext cx="609600" cy="201295"/>
            </a:xfrm>
            <a:prstGeom prst="rect"/>
          </xdr:spPr>
        </xdr:sp>
        <xdr:clientData fPrintsWithSheet="0"/>
      </xdr:twoCellAnchor>
    </mc:Choice>
    <mc:Fallback/>
  </mc:AlternateContent>
  <xdr:twoCellAnchor>
    <xdr:from xmlns:xdr="http://schemas.openxmlformats.org/drawingml/2006/spreadsheetDrawing">
      <xdr:col>19</xdr:col>
      <xdr:colOff>552450</xdr:colOff>
      <xdr:row>19</xdr:row>
      <xdr:rowOff>161290</xdr:rowOff>
    </xdr:from>
    <xdr:to xmlns:xdr="http://schemas.openxmlformats.org/drawingml/2006/spreadsheetDrawing">
      <xdr:col>23</xdr:col>
      <xdr:colOff>323850</xdr:colOff>
      <xdr:row>23</xdr:row>
      <xdr:rowOff>133985</xdr:rowOff>
    </xdr:to>
    <xdr:sp macro="" textlink="">
      <xdr:nvSpPr>
        <xdr:cNvPr id="10246" name="AutoShape 6"/>
        <xdr:cNvSpPr>
          <a:spLocks noChangeArrowheads="1"/>
        </xdr:cNvSpPr>
      </xdr:nvSpPr>
      <xdr:spPr>
        <a:xfrm>
          <a:off x="7591425" y="6162040"/>
          <a:ext cx="1485900" cy="1191895"/>
        </a:xfrm>
        <a:prstGeom prst="leftArrow">
          <a:avLst>
            <a:gd name="adj1" fmla="val 50000"/>
            <a:gd name="adj2" fmla="val 31200"/>
          </a:avLst>
        </a:prstGeom>
        <a:solidFill>
          <a:srgbClr xmlns:mc="http://schemas.openxmlformats.org/markup-compatibility/2006" xmlns:a14="http://schemas.microsoft.com/office/drawing/2010/main" val="FFFF99" a14:legacySpreadsheetColorIndex="43" mc:Ignorable="a14"/>
        </a:solidFill>
        <a:ln w="254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0" tIns="18288" rIns="27432" bIns="18288" anchor="ctr" upright="1"/>
        <a:lstStyle/>
        <a:p>
          <a:pPr algn="r" rtl="0">
            <a:lnSpc>
              <a:spcPts val="1200"/>
            </a:lnSpc>
            <a:defRPr sz="1000"/>
          </a:pPr>
          <a:r>
            <a:rPr lang="ja-JP" altLang="en-US" sz="1100" b="1" i="0" u="none" strike="noStrike" baseline="0">
              <a:solidFill>
                <a:srgbClr val="000000"/>
              </a:solidFill>
              <a:latin typeface="ＭＳ Ｐゴシック"/>
              <a:ea typeface="ＭＳ Ｐゴシック"/>
            </a:rPr>
            <a:t>落札業者をクリックすること！！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323850</xdr:colOff>
      <xdr:row>0</xdr:row>
      <xdr:rowOff>67310</xdr:rowOff>
    </xdr:from>
    <xdr:to xmlns:xdr="http://schemas.openxmlformats.org/drawingml/2006/spreadsheetDrawing">
      <xdr:col>9</xdr:col>
      <xdr:colOff>302260</xdr:colOff>
      <xdr:row>1</xdr:row>
      <xdr:rowOff>238125</xdr:rowOff>
    </xdr:to>
    <xdr:sp macro="" textlink="">
      <xdr:nvSpPr>
        <xdr:cNvPr id="2" name="Text Box 4"/>
        <xdr:cNvSpPr txBox="1">
          <a:spLocks noChangeArrowheads="1"/>
        </xdr:cNvSpPr>
      </xdr:nvSpPr>
      <xdr:spPr>
        <a:xfrm>
          <a:off x="5838825" y="67310"/>
          <a:ext cx="664210" cy="51371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BIZ UDP明朝 Medium"/>
              <a:ea typeface="BIZ UDP明朝 Medium"/>
            </a:rPr>
            <a:t>印　紙</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171450</xdr:colOff>
          <xdr:row>13</xdr:row>
          <xdr:rowOff>57785</xdr:rowOff>
        </xdr:from>
        <xdr:to xmlns:xdr="http://schemas.openxmlformats.org/drawingml/2006/spreadsheetDrawing">
          <xdr:col>3</xdr:col>
          <xdr:colOff>19050</xdr:colOff>
          <xdr:row>13</xdr:row>
          <xdr:rowOff>295910</xdr:rowOff>
        </xdr:to>
        <xdr:sp textlink="">
          <xdr:nvSpPr>
            <xdr:cNvPr id="44044" name="チェック 12" hidden="1">
              <a:extLst>
                <a:ext uri="{63B3BB69-23CF-44E3-9099-C40C66FF867C}">
                  <a14:compatExt spid="_x0000_s44044"/>
                </a:ext>
              </a:extLst>
            </xdr:cNvPr>
            <xdr:cNvSpPr>
              <a:spLocks noRot="1" noChangeShapeType="1"/>
            </xdr:cNvSpPr>
          </xdr:nvSpPr>
          <xdr:spPr>
            <a:xfrm>
              <a:off x="1762125" y="4314190"/>
              <a:ext cx="485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247650</xdr:colOff>
          <xdr:row>14</xdr:row>
          <xdr:rowOff>67310</xdr:rowOff>
        </xdr:from>
        <xdr:to xmlns:xdr="http://schemas.openxmlformats.org/drawingml/2006/spreadsheetDrawing">
          <xdr:col>3</xdr:col>
          <xdr:colOff>171450</xdr:colOff>
          <xdr:row>14</xdr:row>
          <xdr:rowOff>275590</xdr:rowOff>
        </xdr:to>
        <xdr:sp textlink="">
          <xdr:nvSpPr>
            <xdr:cNvPr id="44045" name="チェック 13" hidden="1">
              <a:extLst>
                <a:ext uri="{63B3BB69-23CF-44E3-9099-C40C66FF867C}">
                  <a14:compatExt spid="_x0000_s44045"/>
                </a:ext>
              </a:extLst>
            </xdr:cNvPr>
            <xdr:cNvSpPr>
              <a:spLocks noRot="1" noChangeShapeType="1"/>
            </xdr:cNvSpPr>
          </xdr:nvSpPr>
          <xdr:spPr>
            <a:xfrm>
              <a:off x="1838325" y="4666615"/>
              <a:ext cx="5619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247650</xdr:colOff>
          <xdr:row>15</xdr:row>
          <xdr:rowOff>67310</xdr:rowOff>
        </xdr:from>
        <xdr:to xmlns:xdr="http://schemas.openxmlformats.org/drawingml/2006/spreadsheetDrawing">
          <xdr:col>3</xdr:col>
          <xdr:colOff>219075</xdr:colOff>
          <xdr:row>15</xdr:row>
          <xdr:rowOff>266065</xdr:rowOff>
        </xdr:to>
        <xdr:sp textlink="">
          <xdr:nvSpPr>
            <xdr:cNvPr id="44046" name="チェック 14" hidden="1">
              <a:extLst>
                <a:ext uri="{63B3BB69-23CF-44E3-9099-C40C66FF867C}">
                  <a14:compatExt spid="_x0000_s44046"/>
                </a:ext>
              </a:extLst>
            </xdr:cNvPr>
            <xdr:cNvSpPr>
              <a:spLocks noRot="1" noChangeShapeType="1"/>
            </xdr:cNvSpPr>
          </xdr:nvSpPr>
          <xdr:spPr>
            <a:xfrm>
              <a:off x="1838325" y="5009515"/>
              <a:ext cx="6096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514350</xdr:colOff>
          <xdr:row>13</xdr:row>
          <xdr:rowOff>57785</xdr:rowOff>
        </xdr:from>
        <xdr:to xmlns:xdr="http://schemas.openxmlformats.org/drawingml/2006/spreadsheetDrawing">
          <xdr:col>4</xdr:col>
          <xdr:colOff>419100</xdr:colOff>
          <xdr:row>13</xdr:row>
          <xdr:rowOff>305435</xdr:rowOff>
        </xdr:to>
        <xdr:sp textlink="">
          <xdr:nvSpPr>
            <xdr:cNvPr id="44047" name="チェック 15" hidden="1">
              <a:extLst>
                <a:ext uri="{63B3BB69-23CF-44E3-9099-C40C66FF867C}">
                  <a14:compatExt spid="_x0000_s44047"/>
                </a:ext>
              </a:extLst>
            </xdr:cNvPr>
            <xdr:cNvSpPr>
              <a:spLocks noRot="1" noChangeShapeType="1"/>
            </xdr:cNvSpPr>
          </xdr:nvSpPr>
          <xdr:spPr>
            <a:xfrm>
              <a:off x="2743200" y="4314190"/>
              <a:ext cx="485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257175</xdr:colOff>
          <xdr:row>14</xdr:row>
          <xdr:rowOff>67310</xdr:rowOff>
        </xdr:from>
        <xdr:to xmlns:xdr="http://schemas.openxmlformats.org/drawingml/2006/spreadsheetDrawing">
          <xdr:col>7</xdr:col>
          <xdr:colOff>390525</xdr:colOff>
          <xdr:row>14</xdr:row>
          <xdr:rowOff>305435</xdr:rowOff>
        </xdr:to>
        <xdr:sp textlink="">
          <xdr:nvSpPr>
            <xdr:cNvPr id="44048" name="チェック 16" hidden="1">
              <a:extLst>
                <a:ext uri="{63B3BB69-23CF-44E3-9099-C40C66FF867C}">
                  <a14:compatExt spid="_x0000_s44048"/>
                </a:ext>
              </a:extLst>
            </xdr:cNvPr>
            <xdr:cNvSpPr>
              <a:spLocks noRot="1" noChangeShapeType="1"/>
            </xdr:cNvSpPr>
          </xdr:nvSpPr>
          <xdr:spPr>
            <a:xfrm>
              <a:off x="4676775" y="4666615"/>
              <a:ext cx="5429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13</xdr:row>
          <xdr:rowOff>76835</xdr:rowOff>
        </xdr:from>
        <xdr:to xmlns:xdr="http://schemas.openxmlformats.org/drawingml/2006/spreadsheetDrawing">
          <xdr:col>5</xdr:col>
          <xdr:colOff>590550</xdr:colOff>
          <xdr:row>13</xdr:row>
          <xdr:rowOff>275590</xdr:rowOff>
        </xdr:to>
        <xdr:sp textlink="">
          <xdr:nvSpPr>
            <xdr:cNvPr id="44049" name="チェック 17" hidden="1">
              <a:extLst>
                <a:ext uri="{63B3BB69-23CF-44E3-9099-C40C66FF867C}">
                  <a14:compatExt spid="_x0000_s44049"/>
                </a:ext>
              </a:extLst>
            </xdr:cNvPr>
            <xdr:cNvSpPr>
              <a:spLocks noRot="1" noChangeShapeType="1"/>
            </xdr:cNvSpPr>
          </xdr:nvSpPr>
          <xdr:spPr>
            <a:xfrm>
              <a:off x="3571240" y="4333240"/>
              <a:ext cx="514985" cy="198755"/>
            </a:xfrm>
            <a:prstGeom prst="rect"/>
          </xdr:spPr>
        </xdr:sp>
        <xdr:clientData/>
      </xdr:twoCellAnchor>
    </mc:Choice>
    <mc:Fallback/>
  </mc:AlternateContent>
  <xdr:twoCellAnchor>
    <xdr:from xmlns:xdr="http://schemas.openxmlformats.org/drawingml/2006/spreadsheetDrawing">
      <xdr:col>10</xdr:col>
      <xdr:colOff>111760</xdr:colOff>
      <xdr:row>12</xdr:row>
      <xdr:rowOff>33655</xdr:rowOff>
    </xdr:from>
    <xdr:to xmlns:xdr="http://schemas.openxmlformats.org/drawingml/2006/spreadsheetDrawing">
      <xdr:col>11</xdr:col>
      <xdr:colOff>33655</xdr:colOff>
      <xdr:row>16</xdr:row>
      <xdr:rowOff>12065</xdr:rowOff>
    </xdr:to>
    <xdr:sp macro="" textlink="">
      <xdr:nvSpPr>
        <xdr:cNvPr id="3" name="右中かっこ 2"/>
        <xdr:cNvSpPr/>
      </xdr:nvSpPr>
      <xdr:spPr>
        <a:xfrm>
          <a:off x="6998335" y="3947160"/>
          <a:ext cx="464820" cy="1350010"/>
        </a:xfrm>
        <a:prstGeom prst="rightBrace">
          <a:avLst>
            <a:gd name="adj1" fmla="val 25406"/>
            <a:gd name="adj2" fmla="val 50000"/>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11</xdr:col>
      <xdr:colOff>22225</xdr:colOff>
      <xdr:row>3</xdr:row>
      <xdr:rowOff>224790</xdr:rowOff>
    </xdr:from>
    <xdr:to xmlns:xdr="http://schemas.openxmlformats.org/drawingml/2006/spreadsheetDrawing">
      <xdr:col>20</xdr:col>
      <xdr:colOff>549275</xdr:colOff>
      <xdr:row>5</xdr:row>
      <xdr:rowOff>313055</xdr:rowOff>
    </xdr:to>
    <xdr:sp macro="" textlink="">
      <xdr:nvSpPr>
        <xdr:cNvPr id="4" name="四角形: 角を丸くする 3"/>
        <xdr:cNvSpPr/>
      </xdr:nvSpPr>
      <xdr:spPr>
        <a:xfrm>
          <a:off x="7451725" y="1253490"/>
          <a:ext cx="6556375" cy="774065"/>
        </a:xfrm>
        <a:prstGeom prst="roundRect">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overflow" wrap="square" lIns="18288" tIns="0" rIns="0" bIns="0" rtlCol="0" anchor="ctr" upright="1"/>
        <a:lstStyle/>
        <a:p>
          <a:pPr algn="l"/>
          <a:r>
            <a:rPr kumimoji="1" lang="ja-JP" altLang="en-US" sz="1400">
              <a:solidFill>
                <a:sysClr val="windowText" lastClr="000000"/>
              </a:solidFill>
              <a:latin typeface="BIZ UDPゴシック"/>
              <a:ea typeface="BIZ UDPゴシック"/>
            </a:rPr>
            <a:t>一般的な役務委託の場合等に用いる契約書（鑑）の例示様式です。</a:t>
          </a:r>
          <a:endParaRPr kumimoji="1" lang="en-US" altLang="ja-JP" sz="1400">
            <a:solidFill>
              <a:sysClr val="windowText" lastClr="000000"/>
            </a:solidFill>
            <a:latin typeface="BIZ UDPゴシック"/>
            <a:ea typeface="BIZ UDPゴシック"/>
          </a:endParaRPr>
        </a:p>
        <a:p>
          <a:pPr algn="l"/>
          <a:r>
            <a:rPr kumimoji="1" lang="ja-JP" altLang="en-US" sz="1400">
              <a:solidFill>
                <a:sysClr val="windowText" lastClr="000000"/>
              </a:solidFill>
              <a:latin typeface="BIZ UDPゴシック"/>
              <a:ea typeface="BIZ UDPゴシック"/>
            </a:rPr>
            <a:t>この鑑に、必要な契約条項を組み合わせる等して契約書を完成させてください。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FFFF" a14:legacySpreadsheetColorIndex="15"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FFFF" a14:legacySpreadsheetColorIndex="15"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1"/>
  </sheetPr>
  <dimension ref="B2:AE19"/>
  <sheetViews>
    <sheetView showGridLines="0" showRowColHeaders="0" showZeros="0" zoomScale="85" zoomScaleNormal="85" workbookViewId="0">
      <selection activeCell="W13" sqref="W13"/>
    </sheetView>
  </sheetViews>
  <sheetFormatPr defaultColWidth="4.375" defaultRowHeight="17.25"/>
  <cols>
    <col min="1" max="1" width="1.375" style="1" customWidth="1"/>
    <col min="2" max="3" width="4.5" style="1" customWidth="1"/>
    <col min="4" max="4" width="6.875" style="1" customWidth="1"/>
    <col min="5" max="16" width="4.5" style="1" customWidth="1"/>
    <col min="17" max="17" width="3.75" style="1" customWidth="1"/>
    <col min="18" max="18" width="4.5" style="1" customWidth="1"/>
    <col min="19" max="19" width="6.625" style="1" customWidth="1"/>
    <col min="20" max="20" width="1.375" style="1" customWidth="1"/>
    <col min="21" max="16384" width="4.375" style="1"/>
  </cols>
  <sheetData>
    <row r="1" spans="2:31" ht="26.25" customHeight="1"/>
    <row r="2" spans="2:31" ht="53.25" customHeight="1">
      <c r="E2" s="15" t="s">
        <v>33</v>
      </c>
      <c r="F2" s="15"/>
      <c r="G2" s="15"/>
      <c r="H2" s="15"/>
      <c r="I2" s="15"/>
      <c r="J2" s="15"/>
      <c r="K2" s="15"/>
      <c r="L2" s="15"/>
      <c r="M2" s="15"/>
      <c r="N2" s="15"/>
      <c r="O2" s="15"/>
      <c r="P2" s="15"/>
      <c r="V2" s="42" t="s">
        <v>16</v>
      </c>
    </row>
    <row r="3" spans="2:31" ht="36" customHeight="1">
      <c r="B3" s="2" t="s">
        <v>9</v>
      </c>
      <c r="C3" s="6"/>
      <c r="D3" s="6"/>
      <c r="E3" s="2"/>
      <c r="F3" s="6"/>
      <c r="G3" s="6" t="s">
        <v>15</v>
      </c>
      <c r="H3" s="6"/>
      <c r="I3" s="6"/>
      <c r="J3" s="28" t="s">
        <v>19</v>
      </c>
      <c r="K3" s="28"/>
      <c r="L3" s="28"/>
      <c r="M3" s="28"/>
      <c r="N3" s="28"/>
      <c r="O3" s="28"/>
      <c r="P3" s="28"/>
      <c r="Q3" s="28"/>
      <c r="R3" s="28"/>
      <c r="S3" s="37"/>
      <c r="V3" s="42" t="s">
        <v>46</v>
      </c>
    </row>
    <row r="4" spans="2:31" ht="36" customHeight="1">
      <c r="B4" s="3"/>
      <c r="C4" s="7"/>
      <c r="D4" s="7"/>
      <c r="E4" s="16"/>
      <c r="F4" s="20" t="e">
        <f>IF(#REF!="","",#REF!)</f>
        <v>#REF!</v>
      </c>
      <c r="G4" s="20"/>
      <c r="H4" s="20"/>
      <c r="I4" s="20"/>
      <c r="J4" s="20"/>
      <c r="K4" s="20"/>
      <c r="L4" s="20"/>
      <c r="M4" s="20"/>
      <c r="N4" s="20"/>
      <c r="O4" s="20"/>
      <c r="P4" s="20"/>
      <c r="Q4" s="20"/>
      <c r="R4" s="20"/>
      <c r="S4" s="38"/>
      <c r="V4" s="43" t="s">
        <v>51</v>
      </c>
      <c r="W4" s="43"/>
      <c r="X4" s="43"/>
      <c r="Y4" s="43"/>
      <c r="Z4" s="43"/>
      <c r="AA4" s="43"/>
      <c r="AB4" s="43"/>
      <c r="AC4" s="43"/>
      <c r="AD4" s="43"/>
      <c r="AE4" s="43"/>
    </row>
    <row r="5" spans="2:31" ht="36" customHeight="1">
      <c r="B5" s="2" t="s">
        <v>56</v>
      </c>
      <c r="C5" s="6"/>
      <c r="D5" s="11"/>
      <c r="E5" s="17"/>
      <c r="F5" s="21" t="e">
        <f>IF(#REF!="","",#REF!)</f>
        <v>#REF!</v>
      </c>
      <c r="G5" s="21"/>
      <c r="H5" s="21"/>
      <c r="I5" s="21"/>
      <c r="J5" s="21"/>
      <c r="K5" s="21"/>
      <c r="L5" s="21"/>
      <c r="M5" s="21"/>
      <c r="N5" s="21"/>
      <c r="O5" s="21"/>
      <c r="P5" s="21"/>
      <c r="Q5" s="21"/>
      <c r="R5" s="28"/>
      <c r="S5" s="37"/>
      <c r="V5" s="44" t="s">
        <v>59</v>
      </c>
      <c r="W5" s="43"/>
      <c r="X5" s="43"/>
      <c r="Y5" s="43"/>
      <c r="Z5" s="43"/>
      <c r="AA5" s="43"/>
      <c r="AB5" s="43"/>
      <c r="AC5" s="43"/>
      <c r="AD5" s="43"/>
      <c r="AE5" s="43"/>
    </row>
    <row r="6" spans="2:31" ht="36" customHeight="1">
      <c r="B6" s="4"/>
      <c r="C6" s="8"/>
      <c r="D6" s="12"/>
      <c r="E6" s="16"/>
      <c r="F6" s="20"/>
      <c r="G6" s="20"/>
      <c r="H6" s="20"/>
      <c r="I6" s="20"/>
      <c r="J6" s="20"/>
      <c r="K6" s="20"/>
      <c r="L6" s="20"/>
      <c r="M6" s="20"/>
      <c r="N6" s="20"/>
      <c r="O6" s="20"/>
      <c r="P6" s="20"/>
      <c r="Q6" s="20"/>
      <c r="R6" s="34"/>
      <c r="S6" s="39"/>
      <c r="V6" s="43" t="s">
        <v>11</v>
      </c>
      <c r="W6" s="43"/>
      <c r="X6" s="43"/>
      <c r="Y6" s="43"/>
      <c r="Z6" s="43"/>
      <c r="AA6" s="43"/>
      <c r="AB6" s="43"/>
      <c r="AC6" s="43"/>
      <c r="AD6" s="43"/>
      <c r="AE6" s="43"/>
    </row>
    <row r="7" spans="2:31" ht="36" customHeight="1">
      <c r="B7" s="2" t="s">
        <v>3</v>
      </c>
      <c r="C7" s="6"/>
      <c r="D7" s="11"/>
      <c r="E7" s="18"/>
      <c r="F7" s="22" t="s">
        <v>35</v>
      </c>
      <c r="G7" s="24" t="e">
        <f>IF(#REF!="","",#REF!)</f>
        <v>#REF!</v>
      </c>
      <c r="H7" s="24"/>
      <c r="I7" s="24"/>
      <c r="J7" s="24"/>
      <c r="K7" s="24"/>
      <c r="L7" s="24"/>
      <c r="M7" s="24"/>
      <c r="N7" s="24"/>
      <c r="O7" s="24"/>
      <c r="P7" s="24"/>
      <c r="Q7" s="24"/>
      <c r="R7" s="18"/>
      <c r="S7" s="40"/>
      <c r="V7" s="43" t="s">
        <v>36</v>
      </c>
      <c r="W7" s="43"/>
      <c r="X7" s="43"/>
      <c r="Y7" s="43"/>
      <c r="Z7" s="43"/>
      <c r="AA7" s="43"/>
      <c r="AB7" s="43"/>
      <c r="AC7" s="43"/>
      <c r="AD7" s="43"/>
      <c r="AE7" s="43"/>
    </row>
    <row r="8" spans="2:31" ht="36" customHeight="1">
      <c r="B8" s="4"/>
      <c r="C8" s="8"/>
      <c r="D8" s="12"/>
      <c r="E8" s="18"/>
      <c r="F8" s="22"/>
      <c r="G8" s="25"/>
      <c r="H8" s="25"/>
      <c r="I8" s="25"/>
      <c r="J8" s="25"/>
      <c r="K8" s="25"/>
      <c r="L8" s="25"/>
      <c r="M8" s="25"/>
      <c r="N8" s="25"/>
      <c r="O8" s="25"/>
      <c r="P8" s="25"/>
      <c r="Q8" s="25"/>
      <c r="R8" s="18"/>
      <c r="S8" s="40"/>
      <c r="V8" s="43" t="s">
        <v>41</v>
      </c>
      <c r="W8" s="43"/>
      <c r="X8" s="43"/>
      <c r="Y8" s="43"/>
      <c r="Z8" s="43"/>
      <c r="AA8" s="43"/>
      <c r="AB8" s="43"/>
      <c r="AC8" s="43"/>
      <c r="AD8" s="43"/>
      <c r="AE8" s="43"/>
    </row>
    <row r="9" spans="2:31" ht="42" customHeight="1">
      <c r="B9" s="2" t="s">
        <v>37</v>
      </c>
      <c r="C9" s="6"/>
      <c r="D9" s="11"/>
      <c r="E9" s="17"/>
      <c r="F9" s="23" t="s">
        <v>35</v>
      </c>
      <c r="G9" s="26"/>
      <c r="H9" s="26"/>
      <c r="I9" s="26"/>
      <c r="J9" s="26"/>
      <c r="K9" s="26"/>
      <c r="L9" s="28"/>
      <c r="M9" s="28"/>
      <c r="N9" s="28"/>
      <c r="O9" s="28"/>
      <c r="P9" s="28"/>
      <c r="Q9" s="28"/>
      <c r="R9" s="28"/>
      <c r="S9" s="37"/>
      <c r="V9" s="43"/>
      <c r="W9" s="43"/>
      <c r="X9" s="43"/>
      <c r="Y9" s="43"/>
      <c r="Z9" s="43"/>
      <c r="AA9" s="43"/>
      <c r="AB9" s="43"/>
      <c r="AC9" s="43"/>
      <c r="AD9" s="43"/>
      <c r="AE9" s="43"/>
    </row>
    <row r="10" spans="2:31" ht="30" customHeight="1">
      <c r="B10" s="4"/>
      <c r="C10" s="8"/>
      <c r="D10" s="12"/>
      <c r="E10" s="16"/>
      <c r="F10" s="19" t="s">
        <v>38</v>
      </c>
      <c r="G10" s="27"/>
      <c r="H10" s="27"/>
      <c r="I10" s="27"/>
      <c r="J10" s="27"/>
      <c r="K10" s="31"/>
      <c r="L10" s="31"/>
      <c r="M10" s="31"/>
      <c r="N10" s="31"/>
      <c r="O10" s="19" t="s">
        <v>39</v>
      </c>
      <c r="P10" s="27"/>
      <c r="Q10" s="34"/>
      <c r="R10" s="34"/>
      <c r="S10" s="39"/>
    </row>
    <row r="11" spans="2:31" ht="42" customHeight="1">
      <c r="B11" s="2" t="s">
        <v>40</v>
      </c>
      <c r="C11" s="6"/>
      <c r="D11" s="11"/>
      <c r="E11" s="18"/>
      <c r="F11" s="22" t="s">
        <v>35</v>
      </c>
      <c r="G11" s="26"/>
      <c r="H11" s="26"/>
      <c r="I11" s="26"/>
      <c r="J11" s="26"/>
      <c r="K11" s="26"/>
      <c r="L11" s="18"/>
      <c r="M11" s="18"/>
      <c r="N11" s="18"/>
      <c r="O11" s="18"/>
      <c r="P11" s="32" t="s">
        <v>42</v>
      </c>
      <c r="Q11" s="35"/>
      <c r="R11" s="3"/>
      <c r="S11" s="41"/>
      <c r="T11" s="7"/>
    </row>
    <row r="12" spans="2:31" ht="30" customHeight="1">
      <c r="B12" s="5" t="s">
        <v>18</v>
      </c>
      <c r="C12" s="9"/>
      <c r="D12" s="13"/>
      <c r="E12" s="19" t="s">
        <v>43</v>
      </c>
      <c r="F12" s="19"/>
      <c r="G12" s="19"/>
      <c r="H12" s="19"/>
      <c r="I12" s="19"/>
      <c r="J12" s="19"/>
      <c r="K12" s="19"/>
      <c r="L12" s="31"/>
      <c r="M12" s="31"/>
      <c r="N12" s="31"/>
      <c r="O12" s="19" t="s">
        <v>39</v>
      </c>
      <c r="P12" s="33"/>
      <c r="Q12" s="36"/>
      <c r="R12" s="4"/>
      <c r="S12" s="12"/>
      <c r="T12" s="7"/>
    </row>
    <row r="13" spans="2:31" ht="36" customHeight="1">
      <c r="B13" s="1" t="s">
        <v>44</v>
      </c>
    </row>
    <row r="14" spans="2:31" ht="36" customHeight="1"/>
    <row r="15" spans="2:31" ht="36" customHeight="1">
      <c r="C15" s="10" t="e">
        <f>IF(#REF!="","平成　　年　　月　　日",#REF!)</f>
        <v>#REF!</v>
      </c>
      <c r="D15" s="10"/>
      <c r="E15" s="10"/>
      <c r="F15" s="10"/>
      <c r="G15" s="10"/>
      <c r="H15" s="10"/>
    </row>
    <row r="16" spans="2:31" ht="36" customHeight="1"/>
    <row r="17" spans="4:19" ht="36" customHeight="1">
      <c r="D17" s="14" t="s">
        <v>45</v>
      </c>
      <c r="E17" s="14"/>
      <c r="F17" s="14"/>
      <c r="G17" s="14"/>
      <c r="H17" s="14"/>
      <c r="J17" s="29" t="s">
        <v>13</v>
      </c>
      <c r="K17" s="29"/>
      <c r="L17" s="29"/>
      <c r="M17" s="29"/>
      <c r="N17" s="29"/>
      <c r="O17" s="29"/>
      <c r="P17" s="29"/>
      <c r="Q17" s="29"/>
      <c r="R17" s="29"/>
      <c r="S17" s="29"/>
    </row>
    <row r="18" spans="4:19" ht="36" customHeight="1"/>
    <row r="19" spans="4:19" ht="36" customHeight="1">
      <c r="D19" s="14" t="s">
        <v>6</v>
      </c>
      <c r="E19" s="14"/>
      <c r="F19" s="14"/>
      <c r="G19" s="14"/>
      <c r="H19" s="14"/>
      <c r="J19" s="30" t="e">
        <f>#REF!</f>
        <v>#REF!</v>
      </c>
      <c r="K19" s="30"/>
      <c r="L19" s="30"/>
      <c r="M19" s="30"/>
      <c r="N19" s="30" t="e">
        <f>#REF!</f>
        <v>#REF!</v>
      </c>
      <c r="O19" s="30"/>
      <c r="P19" s="30"/>
      <c r="Q19" s="30"/>
      <c r="R19" s="30"/>
      <c r="S19" s="30"/>
    </row>
    <row r="20" spans="4:19" ht="36" customHeight="1"/>
    <row r="21" spans="4:19" ht="36" customHeight="1"/>
    <row r="22" spans="4:19" ht="36" customHeight="1"/>
    <row r="23" spans="4:19" ht="36" customHeight="1"/>
    <row r="24" spans="4:19" ht="36" customHeight="1"/>
    <row r="25" spans="4:19" ht="36" customHeight="1"/>
    <row r="26" spans="4:19" ht="36" customHeight="1"/>
    <row r="27" spans="4:19" ht="36" customHeight="1"/>
    <row r="28" spans="4:19" ht="36" customHeight="1"/>
    <row r="29" spans="4:19" ht="36" customHeight="1"/>
    <row r="30" spans="4:19" ht="36" customHeight="1"/>
    <row r="31" spans="4:19" ht="36" customHeight="1"/>
    <row r="32" spans="4:19"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5">
    <mergeCell ref="E2:P2"/>
    <mergeCell ref="E3:F3"/>
    <mergeCell ref="H3:I3"/>
    <mergeCell ref="F4:S4"/>
    <mergeCell ref="G9:K9"/>
    <mergeCell ref="K10:N10"/>
    <mergeCell ref="B11:D11"/>
    <mergeCell ref="G11:K11"/>
    <mergeCell ref="B12:D12"/>
    <mergeCell ref="L12:N12"/>
    <mergeCell ref="C15:H15"/>
    <mergeCell ref="D17:H17"/>
    <mergeCell ref="J17:S17"/>
    <mergeCell ref="D19:H19"/>
    <mergeCell ref="J19:M19"/>
    <mergeCell ref="N19:S19"/>
    <mergeCell ref="B3:D4"/>
    <mergeCell ref="B5:D6"/>
    <mergeCell ref="F5:Q6"/>
    <mergeCell ref="B7:D8"/>
    <mergeCell ref="F7:F8"/>
    <mergeCell ref="G7:Q8"/>
    <mergeCell ref="B9:D10"/>
    <mergeCell ref="P11:Q12"/>
    <mergeCell ref="R11:S12"/>
  </mergeCells>
  <phoneticPr fontId="9"/>
  <dataValidations count="1">
    <dataValidation type="textLength" operator="equal" allowBlank="1" showDropDown="0" showInputMessage="1" showErrorMessage="1" errorTitle="入力できません。" error="手書きしてね　♪" sqref="G9:J9 L12:N12 G11:J11">
      <formula1>0</formula1>
    </dataValidation>
  </dataValidations>
  <pageMargins left="0.75" right="0.75" top="1" bottom="1" header="0.51200000000000001" footer="0.51200000000000001"/>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51"/>
  </sheetPr>
  <dimension ref="A1:L19"/>
  <sheetViews>
    <sheetView showGridLines="0" showRowColHeaders="0" zoomScale="85" zoomScaleNormal="85" workbookViewId="0">
      <selection activeCell="E9" sqref="E9"/>
    </sheetView>
  </sheetViews>
  <sheetFormatPr defaultRowHeight="18" customHeight="1"/>
  <cols>
    <col min="1" max="1" width="13.5" style="45" customWidth="1"/>
    <col min="2" max="2" width="7.25" style="45" customWidth="1"/>
    <col min="3" max="3" width="9.125" style="45" customWidth="1"/>
    <col min="4" max="5" width="17.5" style="45" customWidth="1"/>
    <col min="6" max="6" width="7.25" style="45" customWidth="1"/>
    <col min="7" max="7" width="12" style="45" customWidth="1"/>
    <col min="8" max="8" width="8.75" style="45" customWidth="1"/>
    <col min="9" max="16384" width="9" style="45" customWidth="1"/>
  </cols>
  <sheetData>
    <row r="1" spans="1:12" ht="18" customHeight="1">
      <c r="A1" s="46">
        <v>1</v>
      </c>
    </row>
    <row r="2" spans="1:12" ht="14.25" customHeight="1">
      <c r="I2" s="70"/>
    </row>
    <row r="3" spans="1:12" ht="18" customHeight="1">
      <c r="H3" s="69"/>
      <c r="I3" s="71" t="s">
        <v>54</v>
      </c>
      <c r="J3" s="71"/>
      <c r="K3" s="71"/>
      <c r="L3" s="71"/>
    </row>
    <row r="4" spans="1:12" ht="35.25" customHeight="1">
      <c r="C4" s="52" t="s">
        <v>24</v>
      </c>
      <c r="D4" s="52"/>
      <c r="E4" s="52"/>
    </row>
    <row r="5" spans="1:12" ht="46.5" customHeight="1">
      <c r="B5" s="47"/>
      <c r="C5" s="53"/>
      <c r="D5" s="57"/>
      <c r="E5" s="52"/>
    </row>
    <row r="6" spans="1:12" ht="27.75" customHeight="1">
      <c r="B6" s="48" t="e">
        <f>IF(#REF!="","",#REF!)</f>
        <v>#REF!</v>
      </c>
      <c r="C6" s="48"/>
      <c r="D6" s="48"/>
      <c r="E6" s="48"/>
      <c r="F6" s="48"/>
      <c r="G6" s="48"/>
    </row>
    <row r="7" spans="1:12" ht="63.75" customHeight="1">
      <c r="C7" s="45" t="s">
        <v>48</v>
      </c>
    </row>
    <row r="8" spans="1:12" ht="29.25" customHeight="1">
      <c r="B8" s="49"/>
      <c r="D8" s="50"/>
      <c r="E8" s="62" t="s">
        <v>49</v>
      </c>
    </row>
    <row r="9" spans="1:12" ht="29.25" customHeight="1">
      <c r="B9" s="49"/>
      <c r="D9" s="58"/>
      <c r="E9" s="63" t="e">
        <f>IF(#REF!="","",#REF!)</f>
        <v>#REF!</v>
      </c>
    </row>
    <row r="10" spans="1:12" ht="29.25" customHeight="1"/>
    <row r="11" spans="1:12" ht="40.5" customHeight="1">
      <c r="B11" s="50"/>
      <c r="C11" s="54" t="s">
        <v>50</v>
      </c>
      <c r="D11" s="59" t="s">
        <v>34</v>
      </c>
      <c r="E11" s="64" t="s">
        <v>52</v>
      </c>
      <c r="F11" s="67"/>
    </row>
    <row r="12" spans="1:12" ht="40.5" customHeight="1">
      <c r="B12" s="50"/>
      <c r="C12" s="55">
        <v>0.99</v>
      </c>
      <c r="D12" s="60" t="e">
        <f>ROUNDDOWN($E$9*C12,-3)</f>
        <v>#REF!</v>
      </c>
      <c r="E12" s="65" t="e">
        <f>ROUNDUP(D12*100/105,0)</f>
        <v>#REF!</v>
      </c>
      <c r="F12" s="68" t="e">
        <f>IF(ROUNDDOWN(E12*1.05,0)=D12,"","※")</f>
        <v>#REF!</v>
      </c>
    </row>
    <row r="13" spans="1:12" ht="40.5" customHeight="1">
      <c r="B13" s="51"/>
      <c r="C13" s="56">
        <v>0.98</v>
      </c>
      <c r="D13" s="61" t="e">
        <f>ROUNDDOWN($E$9*C13,-3)</f>
        <v>#REF!</v>
      </c>
      <c r="E13" s="66" t="e">
        <f>ROUNDUP(D13*100/105,0)</f>
        <v>#REF!</v>
      </c>
      <c r="F13" s="68" t="e">
        <f>IF(ROUNDDOWN(E13*1.05,0)=D13,"","※")</f>
        <v>#REF!</v>
      </c>
    </row>
    <row r="14" spans="1:12" ht="40.5" customHeight="1">
      <c r="C14" s="56">
        <v>0.97</v>
      </c>
      <c r="D14" s="61" t="e">
        <f>ROUNDDOWN($E$9*C14,-3)</f>
        <v>#REF!</v>
      </c>
      <c r="E14" s="66" t="e">
        <f>ROUNDUP(D14*100/105,0)</f>
        <v>#REF!</v>
      </c>
      <c r="F14" s="68" t="e">
        <f>IF(ROUNDDOWN(E14*1.05,0)=D14,"","※")</f>
        <v>#REF!</v>
      </c>
    </row>
    <row r="15" spans="1:12" ht="40.5" customHeight="1">
      <c r="C15" s="56">
        <v>0.96</v>
      </c>
      <c r="D15" s="61" t="e">
        <f>ROUNDDOWN($E$9*C15,-3)</f>
        <v>#REF!</v>
      </c>
      <c r="E15" s="66" t="e">
        <f>ROUNDUP(D15*100/105,0)</f>
        <v>#REF!</v>
      </c>
      <c r="F15" s="68" t="e">
        <f>IF(ROUNDDOWN(E15*1.05,0)=D15,"","※")</f>
        <v>#REF!</v>
      </c>
    </row>
    <row r="16" spans="1:12" ht="40.5" customHeight="1">
      <c r="C16" s="56">
        <v>0.95</v>
      </c>
      <c r="D16" s="61" t="e">
        <f>ROUNDDOWN($E$9*C16,-3)</f>
        <v>#REF!</v>
      </c>
      <c r="E16" s="66" t="e">
        <f>ROUNDUP(D16*100/105,0)</f>
        <v>#REF!</v>
      </c>
      <c r="F16" s="68" t="e">
        <f>IF(ROUNDDOWN(E16*1.05,0)=D16,"","※")</f>
        <v>#REF!</v>
      </c>
    </row>
    <row r="18" spans="3:3" ht="18" customHeight="1">
      <c r="C18" s="45" t="s">
        <v>26</v>
      </c>
    </row>
    <row r="19" spans="3:3" ht="18" customHeight="1">
      <c r="C19" s="45" t="s">
        <v>53</v>
      </c>
    </row>
  </sheetData>
  <mergeCells count="2">
    <mergeCell ref="C4:E4"/>
    <mergeCell ref="B6:G6"/>
  </mergeCells>
  <phoneticPr fontId="9"/>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sheetPr>
  <dimension ref="A1:T30"/>
  <sheetViews>
    <sheetView showGridLines="0" showRowColHeaders="0" workbookViewId="0">
      <selection activeCell="M2" sqref="M2:Q2"/>
    </sheetView>
  </sheetViews>
  <sheetFormatPr defaultColWidth="5" defaultRowHeight="21" customHeight="1"/>
  <cols>
    <col min="1" max="1" width="2" style="72" customWidth="1"/>
    <col min="2" max="2" width="5" style="73"/>
    <col min="3" max="3" width="5.75" style="73" customWidth="1"/>
    <col min="4" max="6" width="5" style="73"/>
    <col min="7" max="7" width="6.5" style="73" customWidth="1"/>
    <col min="8" max="16" width="5" style="73"/>
    <col min="17" max="17" width="6.125" style="73" customWidth="1"/>
    <col min="18" max="18" width="2" style="73" customWidth="1"/>
    <col min="19" max="19" width="5" style="73"/>
    <col min="20" max="20" width="7.5" style="73" bestFit="1" customWidth="1"/>
    <col min="21" max="16384" width="5" style="73"/>
  </cols>
  <sheetData>
    <row r="1" spans="2:17" ht="34.5" customHeight="1">
      <c r="E1" s="95" t="s">
        <v>20</v>
      </c>
      <c r="F1" s="95"/>
      <c r="G1" s="95"/>
      <c r="H1" s="95"/>
      <c r="I1" s="95"/>
      <c r="J1" s="95"/>
      <c r="K1" s="95"/>
      <c r="L1" s="95"/>
      <c r="M1" s="95"/>
      <c r="N1" s="95"/>
    </row>
    <row r="2" spans="2:17" ht="21" customHeight="1">
      <c r="M2" s="146" t="e">
        <f>IF(#REF!="","平成　　年　　月　　日",#REF!)</f>
        <v>#REF!</v>
      </c>
      <c r="N2" s="146"/>
      <c r="O2" s="146"/>
      <c r="P2" s="146"/>
      <c r="Q2" s="146"/>
    </row>
    <row r="3" spans="2:17" ht="21" customHeight="1">
      <c r="B3" s="74" t="s">
        <v>57</v>
      </c>
      <c r="C3" s="74"/>
      <c r="D3" s="74"/>
      <c r="E3" s="73" t="e">
        <f>IF(#REF!="","",#REF!)</f>
        <v>#REF!</v>
      </c>
      <c r="F3" s="73"/>
      <c r="G3" s="73"/>
      <c r="H3" s="73"/>
      <c r="I3" s="73"/>
      <c r="J3" s="73"/>
      <c r="K3" s="73"/>
      <c r="L3" s="73"/>
      <c r="M3" s="73"/>
      <c r="N3" s="73"/>
      <c r="O3" s="150"/>
      <c r="P3" s="150"/>
      <c r="Q3" s="150"/>
    </row>
    <row r="4" spans="2:17" ht="30" customHeight="1">
      <c r="C4" s="76"/>
      <c r="D4" s="76"/>
      <c r="E4" s="76"/>
      <c r="F4" s="76"/>
      <c r="G4" s="76"/>
      <c r="H4" s="76"/>
      <c r="I4" s="76"/>
    </row>
    <row r="5" spans="2:17" ht="30" customHeight="1">
      <c r="B5" s="76" t="s">
        <v>9</v>
      </c>
      <c r="C5" s="76"/>
      <c r="D5" s="93"/>
      <c r="E5" s="96" t="e">
        <f>IF(#REF!="","",#REF!)</f>
        <v>#REF!</v>
      </c>
      <c r="F5" s="96"/>
      <c r="G5" s="96"/>
      <c r="H5" s="96"/>
      <c r="I5" s="96"/>
      <c r="J5" s="96"/>
      <c r="K5" s="96"/>
      <c r="L5" s="96"/>
      <c r="M5" s="96"/>
      <c r="N5" s="96"/>
      <c r="O5" s="96"/>
      <c r="P5" s="96"/>
      <c r="Q5" s="96"/>
    </row>
    <row r="6" spans="2:17" ht="24" customHeight="1">
      <c r="B6" s="75" t="s">
        <v>22</v>
      </c>
      <c r="C6" s="85"/>
      <c r="D6" s="85"/>
      <c r="E6" s="85"/>
      <c r="F6" s="85"/>
      <c r="G6" s="85"/>
      <c r="H6" s="104"/>
      <c r="I6" s="112" t="s">
        <v>21</v>
      </c>
      <c r="J6" s="85"/>
      <c r="K6" s="85"/>
      <c r="L6" s="85"/>
      <c r="M6" s="85"/>
      <c r="N6" s="85"/>
      <c r="O6" s="85"/>
      <c r="P6" s="85"/>
      <c r="Q6" s="152"/>
    </row>
    <row r="7" spans="2:17" ht="24" customHeight="1">
      <c r="B7" s="77" t="s">
        <v>25</v>
      </c>
      <c r="C7" s="86"/>
      <c r="D7" s="86"/>
      <c r="E7" s="86"/>
      <c r="F7" s="86"/>
      <c r="G7" s="86"/>
      <c r="H7" s="105"/>
      <c r="I7" s="113"/>
      <c r="J7" s="122">
        <v>1</v>
      </c>
      <c r="K7" s="113"/>
      <c r="L7" s="117"/>
      <c r="M7" s="125">
        <v>2</v>
      </c>
      <c r="N7" s="133"/>
      <c r="O7" s="117"/>
      <c r="P7" s="125">
        <v>3</v>
      </c>
      <c r="Q7" s="153"/>
    </row>
    <row r="8" spans="2:17" ht="24" customHeight="1">
      <c r="B8" s="78"/>
      <c r="C8" s="87"/>
      <c r="D8" s="87"/>
      <c r="E8" s="87"/>
      <c r="F8" s="87"/>
      <c r="G8" s="87"/>
      <c r="H8" s="106"/>
      <c r="I8" s="114"/>
      <c r="J8" s="123"/>
      <c r="K8" s="130"/>
      <c r="L8" s="114"/>
      <c r="M8" s="123"/>
      <c r="N8" s="130"/>
      <c r="O8" s="114"/>
      <c r="P8" s="123"/>
      <c r="Q8" s="154"/>
    </row>
    <row r="9" spans="2:17" ht="24" customHeight="1">
      <c r="B9" s="79"/>
      <c r="C9" s="88"/>
      <c r="D9" s="88"/>
      <c r="E9" s="88"/>
      <c r="F9" s="88"/>
      <c r="G9" s="88"/>
      <c r="H9" s="107"/>
      <c r="I9" s="115"/>
      <c r="J9" s="124"/>
      <c r="K9" s="131"/>
      <c r="L9" s="115"/>
      <c r="M9" s="124"/>
      <c r="N9" s="131"/>
      <c r="O9" s="115"/>
      <c r="P9" s="124"/>
      <c r="Q9" s="155"/>
    </row>
    <row r="10" spans="2:17" ht="24" customHeight="1">
      <c r="B10" s="79"/>
      <c r="C10" s="88"/>
      <c r="D10" s="88"/>
      <c r="E10" s="88"/>
      <c r="F10" s="88"/>
      <c r="G10" s="88"/>
      <c r="H10" s="107"/>
      <c r="I10" s="116"/>
      <c r="J10" s="116"/>
      <c r="K10" s="132"/>
      <c r="L10" s="116"/>
      <c r="M10" s="116"/>
      <c r="N10" s="116"/>
      <c r="O10" s="140"/>
      <c r="P10" s="116"/>
      <c r="Q10" s="156"/>
    </row>
    <row r="11" spans="2:17" ht="24" customHeight="1">
      <c r="B11" s="80"/>
      <c r="C11" s="89"/>
      <c r="D11" s="89"/>
      <c r="E11" s="89"/>
      <c r="F11" s="89"/>
      <c r="G11" s="89"/>
      <c r="H11" s="108"/>
      <c r="I11" s="115"/>
      <c r="J11" s="124"/>
      <c r="K11" s="131"/>
      <c r="L11" s="115"/>
      <c r="M11" s="124"/>
      <c r="N11" s="131"/>
      <c r="O11" s="115"/>
      <c r="P11" s="124"/>
      <c r="Q11" s="155"/>
    </row>
    <row r="12" spans="2:17" ht="24" customHeight="1">
      <c r="B12" s="80"/>
      <c r="C12" s="89"/>
      <c r="D12" s="89"/>
      <c r="E12" s="89"/>
      <c r="F12" s="89"/>
      <c r="G12" s="89"/>
      <c r="H12" s="108"/>
      <c r="I12" s="116"/>
      <c r="J12" s="116"/>
      <c r="K12" s="116"/>
      <c r="L12" s="140"/>
      <c r="M12" s="116"/>
      <c r="N12" s="132"/>
      <c r="O12" s="140"/>
      <c r="P12" s="116"/>
      <c r="Q12" s="156"/>
    </row>
    <row r="13" spans="2:17" ht="24" customHeight="1">
      <c r="B13" s="80"/>
      <c r="C13" s="89"/>
      <c r="D13" s="89"/>
      <c r="E13" s="89"/>
      <c r="F13" s="89"/>
      <c r="G13" s="89"/>
      <c r="H13" s="108"/>
      <c r="I13" s="115"/>
      <c r="J13" s="124"/>
      <c r="K13" s="131"/>
      <c r="L13" s="115"/>
      <c r="M13" s="124"/>
      <c r="N13" s="131"/>
      <c r="O13" s="115"/>
      <c r="P13" s="124"/>
      <c r="Q13" s="155"/>
    </row>
    <row r="14" spans="2:17" ht="24" customHeight="1">
      <c r="B14" s="80"/>
      <c r="C14" s="89"/>
      <c r="D14" s="89"/>
      <c r="E14" s="89"/>
      <c r="F14" s="89"/>
      <c r="G14" s="89"/>
      <c r="H14" s="108"/>
      <c r="I14" s="116"/>
      <c r="J14" s="116"/>
      <c r="K14" s="132"/>
      <c r="L14" s="116"/>
      <c r="M14" s="116"/>
      <c r="N14" s="116"/>
      <c r="O14" s="140"/>
      <c r="P14" s="116"/>
      <c r="Q14" s="156"/>
    </row>
    <row r="15" spans="2:17" ht="24" customHeight="1">
      <c r="B15" s="80"/>
      <c r="C15" s="89"/>
      <c r="D15" s="89"/>
      <c r="E15" s="89"/>
      <c r="F15" s="89"/>
      <c r="G15" s="89"/>
      <c r="H15" s="108"/>
      <c r="I15" s="115"/>
      <c r="J15" s="124"/>
      <c r="K15" s="131"/>
      <c r="L15" s="115"/>
      <c r="M15" s="124"/>
      <c r="N15" s="131"/>
      <c r="O15" s="115"/>
      <c r="P15" s="124"/>
      <c r="Q15" s="155"/>
    </row>
    <row r="16" spans="2:17" ht="24" customHeight="1">
      <c r="B16" s="80"/>
      <c r="C16" s="89"/>
      <c r="D16" s="89"/>
      <c r="E16" s="89"/>
      <c r="F16" s="89"/>
      <c r="G16" s="89"/>
      <c r="H16" s="108"/>
      <c r="I16" s="116"/>
      <c r="J16" s="116"/>
      <c r="K16" s="116"/>
      <c r="L16" s="140"/>
      <c r="M16" s="116"/>
      <c r="N16" s="132"/>
      <c r="O16" s="140"/>
      <c r="P16" s="116"/>
      <c r="Q16" s="156"/>
    </row>
    <row r="17" spans="1:20" ht="24" customHeight="1">
      <c r="B17" s="75" t="s">
        <v>22</v>
      </c>
      <c r="C17" s="85"/>
      <c r="D17" s="85"/>
      <c r="E17" s="85"/>
      <c r="F17" s="85"/>
      <c r="G17" s="85"/>
      <c r="H17" s="104"/>
      <c r="I17" s="112" t="s">
        <v>28</v>
      </c>
      <c r="J17" s="85"/>
      <c r="K17" s="85"/>
      <c r="L17" s="85"/>
      <c r="M17" s="85"/>
      <c r="N17" s="85"/>
      <c r="O17" s="85"/>
      <c r="P17" s="85"/>
      <c r="Q17" s="152"/>
    </row>
    <row r="18" spans="1:20" ht="24" customHeight="1">
      <c r="B18" s="77" t="s">
        <v>25</v>
      </c>
      <c r="C18" s="86"/>
      <c r="D18" s="86"/>
      <c r="E18" s="86"/>
      <c r="F18" s="86"/>
      <c r="G18" s="86"/>
      <c r="H18" s="105"/>
      <c r="I18" s="117"/>
      <c r="J18" s="125">
        <v>1</v>
      </c>
      <c r="K18" s="133"/>
      <c r="L18" s="117"/>
      <c r="M18" s="125">
        <v>2</v>
      </c>
      <c r="N18" s="133"/>
      <c r="O18" s="117"/>
      <c r="P18" s="125">
        <v>3</v>
      </c>
      <c r="Q18" s="153"/>
    </row>
    <row r="19" spans="1:20" ht="24" customHeight="1">
      <c r="A19" s="72" t="str">
        <f>IF(T19=TRUE,1,"")</f>
        <v/>
      </c>
      <c r="B19" s="81" t="e">
        <f>IF(#REF!="","",+#REF!)</f>
        <v>#REF!</v>
      </c>
      <c r="C19" s="90"/>
      <c r="D19" s="90"/>
      <c r="E19" s="90"/>
      <c r="F19" s="90"/>
      <c r="G19" s="90"/>
      <c r="H19" s="109"/>
      <c r="I19" s="118"/>
      <c r="J19" s="102"/>
      <c r="K19" s="134"/>
      <c r="L19" s="141"/>
      <c r="M19" s="147"/>
      <c r="N19" s="148"/>
      <c r="O19" s="151"/>
      <c r="P19" s="151"/>
      <c r="Q19" s="157"/>
      <c r="T19" s="72" t="b">
        <v>0</v>
      </c>
    </row>
    <row r="20" spans="1:20" ht="24" customHeight="1">
      <c r="A20" s="72" t="str">
        <f>IF(A19="","",2)</f>
        <v/>
      </c>
      <c r="B20" s="82" t="e">
        <f>IF(#REF!="","",#REF!)</f>
        <v>#REF!</v>
      </c>
      <c r="C20" s="31"/>
      <c r="D20" s="31"/>
      <c r="E20" s="31"/>
      <c r="F20" s="31"/>
      <c r="G20" s="31"/>
      <c r="H20" s="31"/>
      <c r="I20" s="119"/>
      <c r="J20" s="126"/>
      <c r="K20" s="135"/>
      <c r="L20" s="119"/>
      <c r="M20" s="126"/>
      <c r="N20" s="135"/>
      <c r="O20" s="126"/>
      <c r="P20" s="126"/>
      <c r="Q20" s="158"/>
      <c r="T20" s="72"/>
    </row>
    <row r="21" spans="1:20" ht="24" customHeight="1">
      <c r="A21" s="72" t="str">
        <f>IF(T21=TRUE,1,"")</f>
        <v/>
      </c>
      <c r="B21" s="81" t="e">
        <f>IF(#REF!="","",+#REF!)</f>
        <v>#REF!</v>
      </c>
      <c r="C21" s="90"/>
      <c r="D21" s="90"/>
      <c r="E21" s="90"/>
      <c r="F21" s="90"/>
      <c r="G21" s="90"/>
      <c r="H21" s="109"/>
      <c r="I21" s="120"/>
      <c r="J21" s="127"/>
      <c r="K21" s="136"/>
      <c r="L21" s="142"/>
      <c r="M21" s="142"/>
      <c r="N21" s="142"/>
      <c r="O21" s="143"/>
      <c r="P21" s="142"/>
      <c r="Q21" s="159"/>
      <c r="T21" s="72" t="b">
        <v>0</v>
      </c>
    </row>
    <row r="22" spans="1:20" ht="24" customHeight="1">
      <c r="A22" s="72" t="str">
        <f>IF(A21="","",2)</f>
        <v/>
      </c>
      <c r="B22" s="82" t="e">
        <f>IF(#REF!="","",#REF!)</f>
        <v>#REF!</v>
      </c>
      <c r="C22" s="31"/>
      <c r="D22" s="31"/>
      <c r="E22" s="31"/>
      <c r="F22" s="31"/>
      <c r="G22" s="31"/>
      <c r="H22" s="31"/>
      <c r="I22" s="119"/>
      <c r="J22" s="126"/>
      <c r="K22" s="135"/>
      <c r="L22" s="119"/>
      <c r="M22" s="126"/>
      <c r="N22" s="135"/>
      <c r="O22" s="119"/>
      <c r="P22" s="126"/>
      <c r="Q22" s="158"/>
      <c r="T22" s="72"/>
    </row>
    <row r="23" spans="1:20" ht="24" customHeight="1">
      <c r="A23" s="72" t="str">
        <f>IF(T23=TRUE,1,"")</f>
        <v/>
      </c>
      <c r="B23" s="81" t="e">
        <f>IF(#REF!="","",+#REF!)</f>
        <v>#REF!</v>
      </c>
      <c r="C23" s="90"/>
      <c r="D23" s="90"/>
      <c r="E23" s="90"/>
      <c r="F23" s="90"/>
      <c r="G23" s="90"/>
      <c r="H23" s="109"/>
      <c r="I23" s="120"/>
      <c r="J23" s="127"/>
      <c r="K23" s="136"/>
      <c r="L23" s="143"/>
      <c r="M23" s="142"/>
      <c r="N23" s="149"/>
      <c r="O23" s="142"/>
      <c r="P23" s="142"/>
      <c r="Q23" s="159"/>
      <c r="T23" s="72" t="b">
        <v>0</v>
      </c>
    </row>
    <row r="24" spans="1:20" ht="24" customHeight="1">
      <c r="A24" s="72" t="str">
        <f>IF(A23="","",2)</f>
        <v/>
      </c>
      <c r="B24" s="83" t="e">
        <f>IF(#REF!="","",#REF!)</f>
        <v>#REF!</v>
      </c>
      <c r="C24" s="91"/>
      <c r="D24" s="91"/>
      <c r="E24" s="91"/>
      <c r="F24" s="91"/>
      <c r="G24" s="91"/>
      <c r="H24" s="110"/>
      <c r="I24" s="121"/>
      <c r="J24" s="103"/>
      <c r="K24" s="137"/>
      <c r="L24" s="121"/>
      <c r="M24" s="103"/>
      <c r="N24" s="137"/>
      <c r="O24" s="121"/>
      <c r="P24" s="103"/>
      <c r="Q24" s="129"/>
    </row>
    <row r="25" spans="1:20" ht="17.25" customHeight="1">
      <c r="E25" s="73" t="s">
        <v>23</v>
      </c>
    </row>
    <row r="26" spans="1:20" ht="17.25" customHeight="1">
      <c r="E26" s="73" t="s">
        <v>2</v>
      </c>
    </row>
    <row r="27" spans="1:20" ht="6.75" customHeight="1"/>
    <row r="28" spans="1:20" ht="22.5" customHeight="1">
      <c r="B28" s="84" t="s">
        <v>31</v>
      </c>
      <c r="C28" s="92"/>
      <c r="D28" s="92"/>
      <c r="E28" s="97"/>
      <c r="F28" s="100" t="e">
        <f>VLOOKUP(1,A19:K24,9)*1.05</f>
        <v>#N/A</v>
      </c>
      <c r="G28" s="102"/>
      <c r="H28" s="102"/>
      <c r="I28" s="102"/>
      <c r="J28" s="128"/>
      <c r="K28" s="138" t="e">
        <f>VLOOKUP(1,$A$19:$H$24,2)</f>
        <v>#N/A</v>
      </c>
      <c r="L28" s="144"/>
      <c r="M28" s="144"/>
      <c r="N28" s="144"/>
      <c r="O28" s="144"/>
      <c r="P28" s="144"/>
      <c r="Q28" s="160"/>
    </row>
    <row r="29" spans="1:20" ht="22.5" customHeight="1">
      <c r="B29" s="83"/>
      <c r="C29" s="91"/>
      <c r="D29" s="91"/>
      <c r="E29" s="98"/>
      <c r="F29" s="101"/>
      <c r="G29" s="103"/>
      <c r="H29" s="103"/>
      <c r="I29" s="103"/>
      <c r="J29" s="129"/>
      <c r="K29" s="139" t="e">
        <f>VLOOKUP(2,$A$19:$H$24,2)</f>
        <v>#N/A</v>
      </c>
      <c r="L29" s="145"/>
      <c r="M29" s="145"/>
      <c r="N29" s="145"/>
      <c r="O29" s="145"/>
      <c r="P29" s="145"/>
      <c r="Q29" s="161"/>
    </row>
    <row r="30" spans="1:20" ht="21" customHeight="1">
      <c r="D30" s="94" t="e">
        <f>M2</f>
        <v>#REF!</v>
      </c>
      <c r="E30" s="99"/>
      <c r="F30" s="99"/>
      <c r="G30" s="99"/>
      <c r="H30" s="111" t="s">
        <v>32</v>
      </c>
    </row>
  </sheetData>
  <mergeCells count="59">
    <mergeCell ref="E1:N1"/>
    <mergeCell ref="M2:Q2"/>
    <mergeCell ref="B3:D3"/>
    <mergeCell ref="E3:N3"/>
    <mergeCell ref="O3:Q3"/>
    <mergeCell ref="C4:E4"/>
    <mergeCell ref="G4:H4"/>
    <mergeCell ref="B5:C5"/>
    <mergeCell ref="E5:Q5"/>
    <mergeCell ref="B6:H6"/>
    <mergeCell ref="I6:Q6"/>
    <mergeCell ref="B7:H7"/>
    <mergeCell ref="B8:H8"/>
    <mergeCell ref="I8:K8"/>
    <mergeCell ref="L8:N8"/>
    <mergeCell ref="O8:Q8"/>
    <mergeCell ref="B9:H9"/>
    <mergeCell ref="I9:K9"/>
    <mergeCell ref="L9:N9"/>
    <mergeCell ref="O9:Q9"/>
    <mergeCell ref="B10:H10"/>
    <mergeCell ref="B11:H11"/>
    <mergeCell ref="I11:K11"/>
    <mergeCell ref="L11:N11"/>
    <mergeCell ref="O11:Q11"/>
    <mergeCell ref="B12:H12"/>
    <mergeCell ref="B13:H13"/>
    <mergeCell ref="I13:K13"/>
    <mergeCell ref="L13:N13"/>
    <mergeCell ref="O13:Q13"/>
    <mergeCell ref="B14:H14"/>
    <mergeCell ref="B15:H15"/>
    <mergeCell ref="I15:K15"/>
    <mergeCell ref="L15:N15"/>
    <mergeCell ref="O15:Q15"/>
    <mergeCell ref="B16:H16"/>
    <mergeCell ref="B17:H17"/>
    <mergeCell ref="I17:Q17"/>
    <mergeCell ref="B18:H18"/>
    <mergeCell ref="B19:H19"/>
    <mergeCell ref="B20:H20"/>
    <mergeCell ref="L20:N20"/>
    <mergeCell ref="O20:Q20"/>
    <mergeCell ref="B21:H21"/>
    <mergeCell ref="B22:H22"/>
    <mergeCell ref="L22:N22"/>
    <mergeCell ref="O22:Q22"/>
    <mergeCell ref="B23:H23"/>
    <mergeCell ref="B24:H24"/>
    <mergeCell ref="L24:N24"/>
    <mergeCell ref="O24:Q24"/>
    <mergeCell ref="K28:Q28"/>
    <mergeCell ref="K29:Q29"/>
    <mergeCell ref="D30:G30"/>
    <mergeCell ref="I19:K20"/>
    <mergeCell ref="I21:K22"/>
    <mergeCell ref="I23:K24"/>
    <mergeCell ref="B28:E29"/>
    <mergeCell ref="F28:J29"/>
  </mergeCells>
  <phoneticPr fontId="9"/>
  <conditionalFormatting sqref="B19:H19">
    <cfRule type="cellIs" dxfId="0" priority="1" stopIfTrue="1" operator="greaterThan">
      <formula>$A$19=1</formula>
    </cfRule>
  </conditionalFormatting>
  <printOptions horizontalCentered="1" verticalCentered="1"/>
  <pageMargins left="0.78740157480314965" right="0.78740157480314965" top="0.59055118110236227" bottom="0.78740157480314965"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43" r:id="rId4" name="チェック 3">
              <controlPr defaultSize="0" print="0" autoFill="0" autoLine="0" autoPict="0">
                <anchor moveWithCells="1">
                  <from xmlns:xdr="http://schemas.openxmlformats.org/drawingml/2006/spreadsheetDrawing">
                    <xdr:col>18</xdr:col>
                    <xdr:colOff>28575</xdr:colOff>
                    <xdr:row>18</xdr:row>
                    <xdr:rowOff>170815</xdr:rowOff>
                  </from>
                  <to xmlns:xdr="http://schemas.openxmlformats.org/drawingml/2006/spreadsheetDrawing">
                    <xdr:col>18</xdr:col>
                    <xdr:colOff>333375</xdr:colOff>
                    <xdr:row>19</xdr:row>
                    <xdr:rowOff>105410</xdr:rowOff>
                  </to>
                </anchor>
              </controlPr>
            </control>
          </mc:Choice>
        </mc:AlternateContent>
        <mc:AlternateContent>
          <mc:Choice Requires="x14">
            <control shapeId="10244" r:id="rId5" name="チェック 4">
              <controlPr defaultSize="0" print="0" autoFill="0" autoLine="0" autoPict="0">
                <anchor moveWithCells="1">
                  <from xmlns:xdr="http://schemas.openxmlformats.org/drawingml/2006/spreadsheetDrawing">
                    <xdr:col>18</xdr:col>
                    <xdr:colOff>28575</xdr:colOff>
                    <xdr:row>20</xdr:row>
                    <xdr:rowOff>189865</xdr:rowOff>
                  </from>
                  <to xmlns:xdr="http://schemas.openxmlformats.org/drawingml/2006/spreadsheetDrawing">
                    <xdr:col>19</xdr:col>
                    <xdr:colOff>257175</xdr:colOff>
                    <xdr:row>21</xdr:row>
                    <xdr:rowOff>86360</xdr:rowOff>
                  </to>
                </anchor>
              </controlPr>
            </control>
          </mc:Choice>
        </mc:AlternateContent>
        <mc:AlternateContent>
          <mc:Choice Requires="x14">
            <control shapeId="10245" r:id="rId6" name="チェック 5">
              <controlPr defaultSize="0" print="0" autoFill="0" autoLine="0" autoPict="0">
                <anchor moveWithCells="1">
                  <from xmlns:xdr="http://schemas.openxmlformats.org/drawingml/2006/spreadsheetDrawing">
                    <xdr:col>18</xdr:col>
                    <xdr:colOff>28575</xdr:colOff>
                    <xdr:row>22</xdr:row>
                    <xdr:rowOff>199390</xdr:rowOff>
                  </from>
                  <to xmlns:xdr="http://schemas.openxmlformats.org/drawingml/2006/spreadsheetDrawing">
                    <xdr:col>19</xdr:col>
                    <xdr:colOff>257175</xdr:colOff>
                    <xdr:row>23</xdr:row>
                    <xdr:rowOff>95885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U71"/>
  <sheetViews>
    <sheetView showGridLines="0" showZeros="0" tabSelected="1" view="pageBreakPreview" zoomScale="85" zoomScaleSheetLayoutView="85" workbookViewId="0">
      <selection activeCell="C3" sqref="C3:J4"/>
    </sheetView>
  </sheetViews>
  <sheetFormatPr defaultRowHeight="13.5"/>
  <cols>
    <col min="1" max="1" width="10.875" style="162" customWidth="1"/>
    <col min="2" max="2" width="10" style="162" customWidth="1"/>
    <col min="3" max="3" width="8.375" style="162" customWidth="1"/>
    <col min="4" max="4" width="7.625" style="162" customWidth="1"/>
    <col min="5" max="5" width="9" style="162" customWidth="1"/>
    <col min="6" max="6" width="12.125" style="162" customWidth="1"/>
    <col min="7" max="7" width="5.375" style="162" customWidth="1"/>
    <col min="8" max="10" width="9" style="162" customWidth="1"/>
    <col min="11" max="11" width="7.125" style="162" customWidth="1"/>
    <col min="12" max="12" width="12" style="162" customWidth="1"/>
    <col min="13" max="13" width="4.125" style="162" customWidth="1"/>
    <col min="14" max="16384" width="9" style="162" customWidth="1"/>
  </cols>
  <sheetData>
    <row r="1" spans="1:19" ht="27" customHeight="1">
      <c r="A1" s="164"/>
      <c r="B1" s="164"/>
      <c r="C1" s="165"/>
      <c r="D1" s="165"/>
      <c r="E1" s="165"/>
      <c r="F1" s="165"/>
      <c r="G1" s="165"/>
      <c r="H1" s="165"/>
      <c r="I1" s="165"/>
      <c r="J1" s="225" t="s">
        <v>89</v>
      </c>
      <c r="L1" s="238" t="s">
        <v>76</v>
      </c>
      <c r="M1" s="243" t="s">
        <v>80</v>
      </c>
    </row>
    <row r="2" spans="1:19" ht="27" customHeight="1">
      <c r="A2" s="165"/>
      <c r="B2" s="165"/>
      <c r="C2" s="185" t="s">
        <v>0</v>
      </c>
      <c r="D2" s="185"/>
      <c r="E2" s="185"/>
      <c r="F2" s="185"/>
      <c r="G2" s="185"/>
      <c r="H2" s="185"/>
      <c r="I2" s="165"/>
      <c r="J2" s="165"/>
      <c r="L2" s="162" t="s">
        <v>81</v>
      </c>
    </row>
    <row r="3" spans="1:19" ht="27" customHeight="1">
      <c r="A3" s="166" t="s">
        <v>58</v>
      </c>
      <c r="B3" s="175"/>
      <c r="C3" s="186"/>
      <c r="D3" s="199"/>
      <c r="E3" s="199"/>
      <c r="F3" s="199"/>
      <c r="G3" s="199"/>
      <c r="H3" s="199"/>
      <c r="I3" s="199"/>
      <c r="J3" s="226"/>
      <c r="L3" s="162" t="s">
        <v>82</v>
      </c>
    </row>
    <row r="4" spans="1:19" ht="27" customHeight="1">
      <c r="A4" s="167"/>
      <c r="B4" s="176"/>
      <c r="C4" s="187"/>
      <c r="D4" s="200"/>
      <c r="E4" s="200"/>
      <c r="F4" s="200"/>
      <c r="G4" s="200"/>
      <c r="H4" s="200"/>
      <c r="I4" s="200"/>
      <c r="J4" s="227"/>
    </row>
    <row r="5" spans="1:19" ht="27" customHeight="1">
      <c r="A5" s="168" t="s">
        <v>1</v>
      </c>
      <c r="B5" s="177"/>
      <c r="C5" s="188"/>
      <c r="D5" s="201"/>
      <c r="E5" s="201"/>
      <c r="F5" s="201"/>
      <c r="G5" s="201"/>
      <c r="H5" s="201"/>
      <c r="I5" s="201"/>
      <c r="J5" s="228"/>
    </row>
    <row r="6" spans="1:19" ht="27" customHeight="1">
      <c r="A6" s="169" t="s">
        <v>61</v>
      </c>
      <c r="B6" s="178"/>
      <c r="C6" s="189"/>
      <c r="D6" s="202"/>
      <c r="E6" s="202"/>
      <c r="F6" s="202"/>
      <c r="G6" s="202"/>
      <c r="H6" s="202"/>
      <c r="I6" s="202"/>
      <c r="J6" s="229"/>
    </row>
    <row r="7" spans="1:19" ht="27" customHeight="1">
      <c r="A7" s="167" t="s">
        <v>8</v>
      </c>
      <c r="B7" s="176"/>
      <c r="C7" s="187"/>
      <c r="D7" s="200"/>
      <c r="E7" s="200"/>
      <c r="F7" s="200"/>
      <c r="G7" s="200"/>
      <c r="H7" s="200"/>
      <c r="I7" s="200"/>
      <c r="J7" s="227"/>
    </row>
    <row r="8" spans="1:19" ht="27" customHeight="1">
      <c r="A8" s="169" t="str">
        <f>Q13</f>
        <v>履行期間</v>
      </c>
      <c r="B8" s="178"/>
      <c r="C8" s="190" t="str">
        <f>R13</f>
        <v>着手期日</v>
      </c>
      <c r="D8" s="177"/>
      <c r="E8" s="210" t="s">
        <v>27</v>
      </c>
      <c r="F8" s="214"/>
      <c r="G8" s="214"/>
      <c r="H8" s="214"/>
      <c r="I8" s="214"/>
      <c r="J8" s="230"/>
      <c r="L8" s="239" t="s">
        <v>83</v>
      </c>
    </row>
    <row r="9" spans="1:19" ht="27" customHeight="1">
      <c r="A9" s="167"/>
      <c r="B9" s="176"/>
      <c r="C9" s="190" t="str">
        <f>S13</f>
        <v>完了期日</v>
      </c>
      <c r="D9" s="177"/>
      <c r="E9" s="210" t="s">
        <v>27</v>
      </c>
      <c r="F9" s="214"/>
      <c r="G9" s="214"/>
      <c r="H9" s="214"/>
      <c r="I9" s="214"/>
      <c r="J9" s="230"/>
      <c r="L9" s="240" t="s">
        <v>84</v>
      </c>
    </row>
    <row r="10" spans="1:19" ht="20.100000000000001" customHeight="1">
      <c r="A10" s="169" t="s">
        <v>65</v>
      </c>
      <c r="B10" s="179"/>
      <c r="C10" s="191" t="str">
        <f>IF(D10=0,"\","")</f>
        <v>\</v>
      </c>
      <c r="D10" s="203">
        <f>N13</f>
        <v>0</v>
      </c>
      <c r="E10" s="203"/>
      <c r="F10" s="203"/>
      <c r="G10" s="203"/>
      <c r="H10" s="203"/>
      <c r="I10" s="222"/>
      <c r="J10" s="231" t="str">
        <f>IF(L13="","円","")</f>
        <v>円</v>
      </c>
      <c r="L10" s="241"/>
    </row>
    <row r="11" spans="1:19" ht="20.100000000000001" customHeight="1">
      <c r="A11" s="170"/>
      <c r="B11" s="164"/>
      <c r="C11" s="192"/>
      <c r="D11" s="204"/>
      <c r="E11" s="204"/>
      <c r="F11" s="204"/>
      <c r="G11" s="204"/>
      <c r="H11" s="204"/>
      <c r="I11" s="223"/>
      <c r="J11" s="232"/>
      <c r="L11" s="242" t="s">
        <v>63</v>
      </c>
    </row>
    <row r="12" spans="1:19" ht="24.95" customHeight="1">
      <c r="A12" s="167"/>
      <c r="B12" s="180"/>
      <c r="C12" s="193" t="str">
        <f>P13</f>
        <v>うち取引に係る消費税
及び地方消費税の額)</v>
      </c>
      <c r="D12" s="205"/>
      <c r="E12" s="211">
        <f>O13</f>
        <v>0</v>
      </c>
      <c r="F12" s="215"/>
      <c r="G12" s="215"/>
      <c r="H12" s="215"/>
      <c r="I12" s="224"/>
      <c r="J12" s="233" t="str">
        <f>IF($L$13="","円","")</f>
        <v>円</v>
      </c>
      <c r="L12" s="243" t="s">
        <v>66</v>
      </c>
    </row>
    <row r="13" spans="1:19" ht="27" customHeight="1">
      <c r="A13" s="168" t="s">
        <v>10</v>
      </c>
      <c r="B13" s="177"/>
      <c r="C13" s="194" t="s">
        <v>87</v>
      </c>
      <c r="D13" s="206"/>
      <c r="E13" s="206"/>
      <c r="F13" s="206"/>
      <c r="G13" s="206"/>
      <c r="H13" s="206"/>
      <c r="I13" s="206"/>
      <c r="J13" s="234"/>
      <c r="L13" s="244"/>
      <c r="M13" s="248" t="b">
        <v>1</v>
      </c>
      <c r="N13" s="249">
        <f>IF($L$13="単価契約","本契約は単価合意のみの基本契約である。",0)</f>
        <v>0</v>
      </c>
      <c r="O13" s="249">
        <f>IF($L$13="単価契約"," 給付に基づく請求まで発生しないものとする。",0)</f>
        <v>0</v>
      </c>
      <c r="P13" s="249" t="str">
        <f>IF($L$13="単価契約","債権債務関係が
生じる時期について","うち取引に係る消費税
及び地方消費税の額)")</f>
        <v>うち取引に係る消費税
及び地方消費税の額)</v>
      </c>
      <c r="Q13" s="249" t="str">
        <f>IF($L$13="単価契約","単価設定期間","履行期間")</f>
        <v>履行期間</v>
      </c>
      <c r="R13" s="249" t="str">
        <f>IF($L$13="単価契約","開始期日","着手期日")</f>
        <v>着手期日</v>
      </c>
      <c r="S13" s="249" t="str">
        <f>IF($L$13="単価契約","終了期日","完了期日")</f>
        <v>完了期日</v>
      </c>
    </row>
    <row r="14" spans="1:19" ht="27" customHeight="1">
      <c r="A14" s="168" t="s">
        <v>7</v>
      </c>
      <c r="B14" s="177"/>
      <c r="C14" s="190" t="s">
        <v>86</v>
      </c>
      <c r="D14" s="207"/>
      <c r="E14" s="207"/>
      <c r="F14" s="216" t="s">
        <v>85</v>
      </c>
      <c r="G14" s="207"/>
      <c r="H14" s="208" t="s">
        <v>29</v>
      </c>
      <c r="I14" s="208"/>
      <c r="J14" s="235"/>
      <c r="L14" s="245" t="s">
        <v>67</v>
      </c>
      <c r="M14" s="245"/>
      <c r="N14" s="245"/>
      <c r="O14" s="245"/>
      <c r="P14" s="245"/>
      <c r="Q14" s="245"/>
      <c r="R14" s="245"/>
      <c r="S14" s="245"/>
    </row>
    <row r="15" spans="1:19" ht="27" customHeight="1">
      <c r="A15" s="171" t="s">
        <v>4</v>
      </c>
      <c r="B15" s="181"/>
      <c r="C15" s="195" t="s">
        <v>60</v>
      </c>
      <c r="D15" s="208"/>
      <c r="E15" s="212"/>
      <c r="F15" s="208" t="s">
        <v>62</v>
      </c>
      <c r="G15" s="206" t="s">
        <v>5</v>
      </c>
      <c r="H15" s="206"/>
      <c r="I15" s="206"/>
      <c r="J15" s="234"/>
      <c r="L15" s="245"/>
      <c r="M15" s="245"/>
      <c r="N15" s="245"/>
      <c r="O15" s="245"/>
      <c r="P15" s="245"/>
      <c r="Q15" s="245"/>
      <c r="R15" s="245"/>
      <c r="S15" s="245"/>
    </row>
    <row r="16" spans="1:19" ht="27" customHeight="1">
      <c r="A16" s="172"/>
      <c r="B16" s="182"/>
      <c r="C16" s="196" t="s">
        <v>70</v>
      </c>
      <c r="D16" s="209"/>
      <c r="E16" s="209"/>
      <c r="F16" s="209"/>
      <c r="G16" s="209"/>
      <c r="H16" s="209"/>
      <c r="I16" s="209"/>
      <c r="J16" s="236"/>
      <c r="L16" s="246" t="s">
        <v>75</v>
      </c>
      <c r="M16" s="246"/>
      <c r="N16" s="246"/>
      <c r="O16" s="246"/>
      <c r="P16" s="246"/>
      <c r="Q16" s="246"/>
      <c r="R16" s="246"/>
      <c r="S16" s="246"/>
    </row>
    <row r="17" spans="1:21" ht="27" customHeight="1">
      <c r="A17" s="165"/>
      <c r="B17" s="165"/>
      <c r="C17" s="165"/>
      <c r="D17" s="165"/>
      <c r="E17" s="165"/>
      <c r="F17" s="165"/>
      <c r="G17" s="165"/>
      <c r="H17" s="165"/>
      <c r="I17" s="165"/>
      <c r="J17" s="165"/>
      <c r="L17" s="247"/>
      <c r="M17" s="247"/>
      <c r="N17" s="247"/>
      <c r="O17" s="247"/>
      <c r="P17" s="247"/>
      <c r="Q17" s="247"/>
      <c r="R17" s="247"/>
      <c r="S17" s="247"/>
    </row>
    <row r="18" spans="1:21" ht="27" customHeight="1">
      <c r="A18" s="173" t="s">
        <v>74</v>
      </c>
      <c r="B18" s="173"/>
      <c r="C18" s="173"/>
      <c r="D18" s="173"/>
      <c r="E18" s="173"/>
      <c r="F18" s="173"/>
      <c r="G18" s="173"/>
      <c r="H18" s="173"/>
      <c r="I18" s="173"/>
      <c r="J18" s="173"/>
    </row>
    <row r="19" spans="1:21" ht="27" customHeight="1">
      <c r="A19" s="173"/>
      <c r="B19" s="173"/>
      <c r="C19" s="173"/>
      <c r="D19" s="173"/>
      <c r="E19" s="173"/>
      <c r="F19" s="173"/>
      <c r="G19" s="173"/>
      <c r="H19" s="173"/>
      <c r="I19" s="173"/>
      <c r="J19" s="173"/>
      <c r="Q19" s="250" t="s">
        <v>30</v>
      </c>
      <c r="R19" s="208"/>
      <c r="S19" s="208"/>
      <c r="T19" s="208"/>
      <c r="U19" s="208"/>
    </row>
    <row r="20" spans="1:21" ht="26.25" customHeight="1">
      <c r="A20" s="173" t="s">
        <v>55</v>
      </c>
      <c r="B20" s="173"/>
      <c r="C20" s="173"/>
      <c r="D20" s="173"/>
      <c r="E20" s="173"/>
      <c r="F20" s="173"/>
      <c r="G20" s="173"/>
      <c r="H20" s="173"/>
      <c r="I20" s="173"/>
      <c r="J20" s="173"/>
    </row>
    <row r="21" spans="1:21" ht="27" customHeight="1">
      <c r="A21" s="165"/>
      <c r="B21" s="165"/>
      <c r="C21" s="165"/>
      <c r="D21" s="165"/>
      <c r="E21" s="165"/>
      <c r="F21" s="165"/>
      <c r="G21" s="165"/>
      <c r="H21" s="165"/>
      <c r="I21" s="165"/>
      <c r="J21" s="165"/>
      <c r="L21" s="243" t="s">
        <v>71</v>
      </c>
    </row>
    <row r="22" spans="1:21" ht="26.25" customHeight="1">
      <c r="A22" s="165"/>
      <c r="B22" s="183" t="s">
        <v>68</v>
      </c>
      <c r="C22" s="183"/>
      <c r="D22" s="183"/>
      <c r="E22" s="183"/>
      <c r="F22" s="165"/>
      <c r="G22" s="165"/>
      <c r="H22" s="165"/>
      <c r="I22" s="165"/>
      <c r="J22" s="165"/>
      <c r="L22" s="243" t="s">
        <v>72</v>
      </c>
    </row>
    <row r="23" spans="1:21" ht="18" customHeight="1">
      <c r="A23" s="165"/>
      <c r="B23" s="164"/>
      <c r="C23" s="164"/>
      <c r="D23" s="164"/>
      <c r="E23" s="164"/>
      <c r="F23" s="165"/>
      <c r="G23" s="165"/>
      <c r="H23" s="165"/>
      <c r="I23" s="165"/>
      <c r="J23" s="165"/>
      <c r="L23" s="243" t="s">
        <v>73</v>
      </c>
    </row>
    <row r="24" spans="1:21" ht="14.25">
      <c r="A24" s="165"/>
      <c r="B24" s="165"/>
      <c r="C24" s="165"/>
      <c r="D24" s="165"/>
      <c r="E24" s="165"/>
      <c r="F24" s="213"/>
      <c r="G24" s="213"/>
      <c r="H24" s="213"/>
      <c r="I24" s="213"/>
      <c r="J24" s="165"/>
    </row>
    <row r="25" spans="1:21" ht="16.5">
      <c r="A25" s="165"/>
      <c r="B25" s="165"/>
      <c r="C25" s="197" t="s">
        <v>12</v>
      </c>
      <c r="D25" s="197"/>
      <c r="E25" s="213"/>
      <c r="F25" s="217" t="s">
        <v>69</v>
      </c>
      <c r="G25" s="221" t="s">
        <v>88</v>
      </c>
      <c r="H25" s="221"/>
      <c r="I25" s="221"/>
      <c r="J25" s="237" t="s">
        <v>64</v>
      </c>
    </row>
    <row r="26" spans="1:21" ht="14.25">
      <c r="A26" s="165"/>
      <c r="B26" s="165"/>
      <c r="C26" s="165"/>
      <c r="D26" s="165"/>
      <c r="E26" s="213"/>
      <c r="F26" s="213"/>
      <c r="G26" s="213"/>
      <c r="H26" s="213"/>
      <c r="I26" s="213"/>
      <c r="J26" s="165"/>
    </row>
    <row r="27" spans="1:21" ht="15.75" customHeight="1">
      <c r="A27" s="165"/>
      <c r="B27" s="165"/>
      <c r="C27" s="165"/>
      <c r="D27" s="165"/>
      <c r="E27" s="165"/>
      <c r="F27" s="165"/>
      <c r="G27" s="165"/>
      <c r="H27" s="165"/>
      <c r="I27" s="165"/>
      <c r="J27" s="217"/>
    </row>
    <row r="28" spans="1:21" ht="18.75" customHeight="1">
      <c r="A28" s="165"/>
      <c r="B28" s="165"/>
      <c r="C28" s="198" t="s">
        <v>47</v>
      </c>
      <c r="D28" s="165" t="s">
        <v>78</v>
      </c>
      <c r="E28" s="165"/>
      <c r="F28" s="218"/>
      <c r="G28" s="218"/>
      <c r="H28" s="218"/>
      <c r="I28" s="218"/>
      <c r="J28" s="218"/>
    </row>
    <row r="29" spans="1:21" ht="27" customHeight="1">
      <c r="A29" s="165"/>
      <c r="B29" s="165"/>
      <c r="C29" s="165"/>
      <c r="D29" s="165" t="s">
        <v>14</v>
      </c>
      <c r="E29" s="165"/>
      <c r="F29" s="219"/>
      <c r="G29" s="219"/>
      <c r="H29" s="219"/>
      <c r="I29" s="219"/>
      <c r="J29" s="219"/>
    </row>
    <row r="30" spans="1:21" ht="27" customHeight="1">
      <c r="A30" s="165"/>
      <c r="B30" s="165"/>
      <c r="C30" s="165"/>
      <c r="D30" s="165" t="s">
        <v>17</v>
      </c>
      <c r="E30" s="165"/>
      <c r="F30" s="220"/>
      <c r="G30" s="220"/>
      <c r="H30" s="220"/>
      <c r="I30" s="220"/>
      <c r="J30" s="237" t="s">
        <v>64</v>
      </c>
    </row>
    <row r="31" spans="1:21" ht="27" customHeight="1">
      <c r="A31" s="165"/>
      <c r="B31" s="165"/>
      <c r="C31" s="165"/>
      <c r="D31" s="165"/>
      <c r="E31" s="165"/>
      <c r="F31" s="165"/>
      <c r="G31" s="165"/>
      <c r="H31" s="165"/>
      <c r="I31" s="165"/>
      <c r="J31" s="165"/>
    </row>
    <row r="32" spans="1:21" ht="64.5" customHeight="1">
      <c r="A32" s="165"/>
      <c r="B32" s="165"/>
      <c r="C32" s="165"/>
      <c r="D32" s="165"/>
      <c r="E32" s="165"/>
      <c r="F32" s="165"/>
      <c r="G32" s="165"/>
      <c r="H32" s="165"/>
      <c r="I32" s="165"/>
      <c r="J32" s="165"/>
    </row>
    <row r="33" spans="1:2" s="163" customFormat="1">
      <c r="A33" s="174" t="s">
        <v>77</v>
      </c>
      <c r="B33" s="184" t="s">
        <v>79</v>
      </c>
    </row>
    <row r="34" spans="1:2" s="163" customFormat="1"/>
    <row r="35" spans="1:2" s="163" customFormat="1"/>
    <row r="36" spans="1:2" s="163" customFormat="1"/>
    <row r="37" spans="1:2" s="163" customFormat="1"/>
    <row r="38" spans="1:2" s="163" customFormat="1"/>
    <row r="39" spans="1:2" s="163" customFormat="1"/>
    <row r="40" spans="1:2" s="163" customFormat="1"/>
    <row r="41" spans="1:2" s="163" customFormat="1"/>
    <row r="42" spans="1:2" s="163" customFormat="1"/>
    <row r="43" spans="1:2" s="163" customFormat="1"/>
    <row r="44" spans="1:2" s="163" customFormat="1"/>
    <row r="45" spans="1:2" s="163" customFormat="1"/>
    <row r="46" spans="1:2" s="163" customFormat="1"/>
    <row r="47" spans="1:2" s="163" customFormat="1"/>
    <row r="48" spans="1:2" s="163" customFormat="1"/>
    <row r="49" s="163" customFormat="1"/>
    <row r="50" s="163" customFormat="1"/>
    <row r="51" s="163" customFormat="1"/>
    <row r="52" s="163" customFormat="1"/>
    <row r="53" s="163" customFormat="1"/>
    <row r="54" s="163" customFormat="1"/>
    <row r="55" s="163" customFormat="1"/>
    <row r="56" s="163" customFormat="1"/>
    <row r="57" s="163" customFormat="1"/>
    <row r="58" s="163" customFormat="1"/>
    <row r="59" s="163" customFormat="1"/>
    <row r="60" s="163" customFormat="1"/>
    <row r="61" s="163" customFormat="1"/>
    <row r="62" s="163" customFormat="1"/>
    <row r="63" s="163" customFormat="1"/>
    <row r="64" s="163" customFormat="1"/>
    <row r="65" s="163" customFormat="1"/>
    <row r="66" s="163" customFormat="1"/>
    <row r="67" s="163" customFormat="1"/>
    <row r="68" s="163" customFormat="1"/>
    <row r="69" s="163" customFormat="1"/>
    <row r="70" s="163" customFormat="1"/>
    <row r="71" s="163" customFormat="1"/>
  </sheetData>
  <mergeCells count="38">
    <mergeCell ref="A1:B1"/>
    <mergeCell ref="C2:H2"/>
    <mergeCell ref="A5:B5"/>
    <mergeCell ref="C5:J5"/>
    <mergeCell ref="A6:B6"/>
    <mergeCell ref="A7:B7"/>
    <mergeCell ref="C8:D8"/>
    <mergeCell ref="E8:J8"/>
    <mergeCell ref="C9:D9"/>
    <mergeCell ref="E9:J9"/>
    <mergeCell ref="C12:D12"/>
    <mergeCell ref="E12:I12"/>
    <mergeCell ref="A13:B13"/>
    <mergeCell ref="C13:J13"/>
    <mergeCell ref="A14:B14"/>
    <mergeCell ref="C14:E14"/>
    <mergeCell ref="G15:J15"/>
    <mergeCell ref="C16:J16"/>
    <mergeCell ref="L16:S16"/>
    <mergeCell ref="A20:J20"/>
    <mergeCell ref="B22:E22"/>
    <mergeCell ref="F24:I24"/>
    <mergeCell ref="C25:D25"/>
    <mergeCell ref="G25:I25"/>
    <mergeCell ref="F28:J28"/>
    <mergeCell ref="F29:J29"/>
    <mergeCell ref="F30:I30"/>
    <mergeCell ref="A3:B4"/>
    <mergeCell ref="C3:J4"/>
    <mergeCell ref="C6:J7"/>
    <mergeCell ref="A8:B9"/>
    <mergeCell ref="A10:B12"/>
    <mergeCell ref="C10:C11"/>
    <mergeCell ref="D10:I11"/>
    <mergeCell ref="J10:J11"/>
    <mergeCell ref="L14:S15"/>
    <mergeCell ref="A15:B16"/>
    <mergeCell ref="A18:J19"/>
  </mergeCells>
  <phoneticPr fontId="9"/>
  <dataValidations count="2">
    <dataValidation type="list" allowBlank="1" showDropDown="0" showInputMessage="1" showErrorMessage="0" sqref="D10:I11">
      <formula1>"単価あたりの委託料は別紙のとおり"</formula1>
    </dataValidation>
    <dataValidation type="list" allowBlank="0" showDropDown="0" showInputMessage="1" showErrorMessage="0" sqref="E12:I12">
      <formula1>" ―――――"</formula1>
    </dataValidation>
  </dataValidations>
  <pageMargins left="0.6692913385826772" right="0.31496062992125984" top="0.6692913385826772" bottom="0.19685039370078741" header="0.74803149606299213"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4044" r:id="rId4" name="チェック 12">
              <controlPr defaultSize="0" autoFill="0" autoLine="0" autoPict="0">
                <anchor moveWithCells="1">
                  <from xmlns:xdr="http://schemas.openxmlformats.org/drawingml/2006/spreadsheetDrawing">
                    <xdr:col>2</xdr:col>
                    <xdr:colOff>171450</xdr:colOff>
                    <xdr:row>13</xdr:row>
                    <xdr:rowOff>57785</xdr:rowOff>
                  </from>
                  <to xmlns:xdr="http://schemas.openxmlformats.org/drawingml/2006/spreadsheetDrawing">
                    <xdr:col>3</xdr:col>
                    <xdr:colOff>19050</xdr:colOff>
                    <xdr:row>13</xdr:row>
                    <xdr:rowOff>295910</xdr:rowOff>
                  </to>
                </anchor>
              </controlPr>
            </control>
          </mc:Choice>
        </mc:AlternateContent>
        <mc:AlternateContent>
          <mc:Choice Requires="x14">
            <control shapeId="44045" r:id="rId5" name="チェック 13">
              <controlPr defaultSize="0" autoFill="0" autoLine="0" autoPict="0">
                <anchor moveWithCells="1">
                  <from xmlns:xdr="http://schemas.openxmlformats.org/drawingml/2006/spreadsheetDrawing">
                    <xdr:col>2</xdr:col>
                    <xdr:colOff>247650</xdr:colOff>
                    <xdr:row>14</xdr:row>
                    <xdr:rowOff>67310</xdr:rowOff>
                  </from>
                  <to xmlns:xdr="http://schemas.openxmlformats.org/drawingml/2006/spreadsheetDrawing">
                    <xdr:col>3</xdr:col>
                    <xdr:colOff>171450</xdr:colOff>
                    <xdr:row>14</xdr:row>
                    <xdr:rowOff>275590</xdr:rowOff>
                  </to>
                </anchor>
              </controlPr>
            </control>
          </mc:Choice>
        </mc:AlternateContent>
        <mc:AlternateContent>
          <mc:Choice Requires="x14">
            <control shapeId="44046" r:id="rId6" name="チェック 14">
              <controlPr defaultSize="0" autoFill="0" autoLine="0" autoPict="0">
                <anchor moveWithCells="1">
                  <from xmlns:xdr="http://schemas.openxmlformats.org/drawingml/2006/spreadsheetDrawing">
                    <xdr:col>2</xdr:col>
                    <xdr:colOff>247650</xdr:colOff>
                    <xdr:row>15</xdr:row>
                    <xdr:rowOff>67310</xdr:rowOff>
                  </from>
                  <to xmlns:xdr="http://schemas.openxmlformats.org/drawingml/2006/spreadsheetDrawing">
                    <xdr:col>3</xdr:col>
                    <xdr:colOff>219075</xdr:colOff>
                    <xdr:row>15</xdr:row>
                    <xdr:rowOff>266065</xdr:rowOff>
                  </to>
                </anchor>
              </controlPr>
            </control>
          </mc:Choice>
        </mc:AlternateContent>
        <mc:AlternateContent>
          <mc:Choice Requires="x14">
            <control shapeId="44047" r:id="rId7" name="チェック 15">
              <controlPr defaultSize="0" autoFill="0" autoLine="0" autoPict="0">
                <anchor moveWithCells="1">
                  <from xmlns:xdr="http://schemas.openxmlformats.org/drawingml/2006/spreadsheetDrawing">
                    <xdr:col>3</xdr:col>
                    <xdr:colOff>514350</xdr:colOff>
                    <xdr:row>13</xdr:row>
                    <xdr:rowOff>57785</xdr:rowOff>
                  </from>
                  <to xmlns:xdr="http://schemas.openxmlformats.org/drawingml/2006/spreadsheetDrawing">
                    <xdr:col>4</xdr:col>
                    <xdr:colOff>419100</xdr:colOff>
                    <xdr:row>13</xdr:row>
                    <xdr:rowOff>305435</xdr:rowOff>
                  </to>
                </anchor>
              </controlPr>
            </control>
          </mc:Choice>
        </mc:AlternateContent>
        <mc:AlternateContent>
          <mc:Choice Requires="x14">
            <control shapeId="44048" r:id="rId8" name="チェック 16">
              <controlPr defaultSize="0" autoFill="0" autoLine="0" autoPict="0">
                <anchor moveWithCells="1">
                  <from xmlns:xdr="http://schemas.openxmlformats.org/drawingml/2006/spreadsheetDrawing">
                    <xdr:col>6</xdr:col>
                    <xdr:colOff>257175</xdr:colOff>
                    <xdr:row>14</xdr:row>
                    <xdr:rowOff>67310</xdr:rowOff>
                  </from>
                  <to xmlns:xdr="http://schemas.openxmlformats.org/drawingml/2006/spreadsheetDrawing">
                    <xdr:col>7</xdr:col>
                    <xdr:colOff>390525</xdr:colOff>
                    <xdr:row>14</xdr:row>
                    <xdr:rowOff>305435</xdr:rowOff>
                  </to>
                </anchor>
              </controlPr>
            </control>
          </mc:Choice>
        </mc:AlternateContent>
        <mc:AlternateContent>
          <mc:Choice Requires="x14">
            <control shapeId="44049" r:id="rId9" name="チェック 17">
              <controlPr defaultSize="0" autoFill="0" autoLine="0" autoPict="0">
                <anchor moveWithCells="1">
                  <from xmlns:xdr="http://schemas.openxmlformats.org/drawingml/2006/spreadsheetDrawing">
                    <xdr:col>5</xdr:col>
                    <xdr:colOff>75565</xdr:colOff>
                    <xdr:row>13</xdr:row>
                    <xdr:rowOff>76835</xdr:rowOff>
                  </from>
                  <to xmlns:xdr="http://schemas.openxmlformats.org/drawingml/2006/spreadsheetDrawing">
                    <xdr:col>5</xdr:col>
                    <xdr:colOff>590550</xdr:colOff>
                    <xdr:row>13</xdr:row>
                    <xdr:rowOff>275590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予定価格調書</vt:lpstr>
      <vt:lpstr>予定価格一覧</vt:lpstr>
      <vt:lpstr>入札（見積）調書</vt:lpstr>
      <vt:lpstr>業務委託 契約書 鑑</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2024-06-10T11:08:30Z</cp:lastPrinted>
  <dcterms:created xsi:type="dcterms:W3CDTF">2001-08-08T01:10:44Z</dcterms:created>
  <dcterms:modified xsi:type="dcterms:W3CDTF">2025-03-12T07:46:04Z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2025-03-12T07:46:04Z</vt:filetime>
  </property>
</Properties>
</file>