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ucad01\share\財務経営課\財政グループ\財政状況資料集（旧比較分析表）\令和４年度（Ｒ3決算）\"/>
    </mc:Choice>
  </mc:AlternateContent>
  <xr:revisionPtr revIDLastSave="0" documentId="13_ncr:1_{BB26061B-01D0-41A5-B78D-C6132FC58819}" xr6:coauthVersionLast="36" xr6:coauthVersionMax="36" xr10:uidLastSave="{00000000-0000-0000-0000-000000000000}"/>
  <bookViews>
    <workbookView xWindow="-120" yWindow="-120" windowWidth="29040" windowHeight="1584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C35" i="10"/>
  <c r="U34" i="10"/>
  <c r="C34" i="10"/>
  <c r="U35" i="10" l="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l="1"/>
  <c r="BW34" i="10" s="1"/>
  <c r="BW35" i="10" l="1"/>
  <c r="BW36" i="10" s="1"/>
  <c r="BW37" i="10" s="1"/>
  <c r="BW38" i="10" s="1"/>
  <c r="CO34" i="10"/>
</calcChain>
</file>

<file path=xl/sharedStrings.xml><?xml version="1.0" encoding="utf-8"?>
<sst xmlns="http://schemas.openxmlformats.org/spreadsheetml/2006/main" count="1101" uniqueCount="603">
  <si>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</si>
  <si>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</si>
  <si>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</si>
  <si>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</si>
  <si>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</si>
  <si>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</si>
  <si>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</si>
  <si>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</si>
  <si>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</si>
  <si>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</si>
  <si>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</si>
  <si>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</si>
  <si>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</si>
  <si>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</si>
  <si>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</si>
  <si>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</si>
  <si>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</si>
  <si>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</si>
  <si>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</si>
  <si>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</si>
  <si>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</si>
  <si>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</si>
  <si>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</si>
  <si>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</si>
  <si>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</si>
  <si>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</si>
  <si>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</si>
  <si>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</si>
  <si>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</si>
  <si>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</si>
  <si>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</si>
  <si>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</si>
  <si>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</si>
  <si>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</si>
  <si>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</si>
  <si>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</si>
  <si>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</si>
  <si>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</si>
  <si>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</si>
  <si>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</si>
  <si>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</si>
  <si>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</si>
  <si>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</si>
  <si>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</si>
  <si>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</si>
  <si>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</si>
  <si>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</si>
  <si>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</si>
  <si>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</si>
  <si>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</si>
  <si>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</si>
  <si>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</si>
  <si>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</si>
  <si>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</si>
  <si>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</si>
  <si>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</si>
  <si>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</si>
  <si>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</si>
  <si>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</si>
  <si>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</si>
  <si>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</si>
  <si>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</si>
  <si>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</si>
  <si>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</si>
  <si>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</si>
  <si>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</si>
  <si>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</si>
  <si>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</si>
  <si>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</si>
  <si>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</si>
  <si>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</si>
  <si>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</si>
  <si>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</si>
  <si>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</si>
  <si>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</si>
  <si>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</si>
  <si>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</si>
  <si>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</si>
  <si>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</si>
  <si>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</si>
  <si>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</si>
  <si>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</si>
  <si>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</si>
  <si>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</si>
  <si>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</si>
  <si>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</si>
  <si>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</si>
  <si>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</si>
  <si>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</si>
  <si>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</si>
  <si>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</si>
  <si>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</si>
  <si>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</si>
  <si>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</si>
  <si>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</si>
  <si>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</si>
  <si>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</si>
  <si>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臼杵市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</si>
  <si>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</si>
  <si>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</si>
  <si>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</si>
  <si>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</si>
  <si>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</si>
  <si>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</si>
  <si>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</si>
  <si>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</si>
  <si>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</si>
  <si>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</si>
  <si>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</si>
  <si>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</si>
  <si>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</si>
  <si>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</si>
  <si>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</si>
  <si>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</si>
  <si>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</si>
  <si>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</si>
  <si>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</si>
  <si>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</si>
  <si>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</si>
  <si>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</si>
  <si>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</si>
  <si>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</si>
  <si>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</si>
  <si>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</si>
  <si>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</si>
  <si>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</si>
  <si>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</si>
  <si>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</si>
  <si>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</si>
  <si>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</si>
  <si>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</si>
  <si>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</si>
  <si>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</si>
  <si>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</si>
  <si>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</si>
  <si>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</si>
  <si>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</si>
  <si>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</si>
  <si>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</si>
  <si>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</si>
  <si>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</si>
  <si>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</si>
  <si>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</si>
  <si>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</si>
  <si>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</si>
  <si>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</si>
  <si>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</si>
  <si>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</si>
  <si>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</si>
  <si>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</si>
  <si>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</si>
  <si>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</si>
  <si>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</si>
  <si>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</si>
  <si>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</si>
  <si>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</si>
  <si>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</si>
  <si>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</si>
  <si>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</si>
  <si>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</si>
  <si>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</si>
  <si>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</si>
  <si>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</si>
  <si>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</si>
  <si>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</si>
  <si>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</si>
  <si>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</si>
  <si>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</si>
  <si>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</si>
  <si>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</si>
  <si>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</si>
  <si>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</si>
  <si>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</si>
  <si>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</si>
  <si>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</si>
  <si>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</si>
  <si>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</si>
  <si>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</si>
  <si>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</si>
  <si>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</si>
  <si>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</si>
  <si>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</si>
  <si>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</si>
  <si>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</si>
  <si>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</si>
  <si>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</si>
  <si>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</si>
  <si>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</si>
  <si>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</si>
  <si>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</si>
  <si>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</si>
  <si>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</si>
  <si>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</si>
  <si>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</si>
  <si>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</si>
  <si>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</si>
  <si>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</si>
  <si>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</si>
  <si>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</si>
  <si>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</si>
  <si>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</si>
  <si>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</si>
  <si>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</si>
  <si>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</si>
  <si>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</si>
  <si>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</si>
  <si>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</si>
  <si>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</si>
  <si>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</si>
  <si>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</si>
  <si>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大分県臼杵市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</si>
  <si>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</si>
  <si>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</si>
  <si>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</si>
  <si>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</si>
  <si>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</si>
  <si>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</si>
  <si>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</si>
  <si>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</si>
  <si>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</si>
  <si>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</si>
  <si>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</si>
  <si>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</si>
  <si>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</si>
  <si>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</si>
  <si>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</si>
  <si>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</si>
  <si>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</si>
  <si>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</si>
  <si>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</si>
  <si>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</si>
  <si>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</si>
  <si>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</si>
  <si>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</si>
  <si>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</si>
  <si>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</si>
  <si>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</si>
  <si>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</si>
  <si>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</si>
  <si>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</si>
  <si>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</si>
  <si>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</si>
  <si>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</si>
  <si>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</si>
  <si>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</si>
  <si>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</si>
  <si>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</si>
  <si>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</si>
  <si>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</si>
  <si>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</si>
  <si>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</si>
  <si>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</si>
  <si>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</si>
  <si>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</si>
  <si>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</si>
  <si>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</si>
  <si>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</si>
  <si>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</si>
  <si>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</si>
  <si>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</si>
  <si>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</si>
  <si>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</si>
  <si>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</si>
  <si>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</si>
  <si>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</si>
  <si>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</si>
  <si>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</si>
  <si>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</si>
  <si>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</si>
  <si>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</si>
  <si>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</si>
  <si>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</si>
  <si>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</si>
  <si>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</si>
  <si>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</si>
  <si>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</si>
  <si>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</si>
  <si>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</si>
  <si>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</si>
  <si>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</si>
  <si>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</si>
  <si>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</si>
  <si>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</si>
  <si>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</si>
  <si>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</si>
  <si>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</si>
  <si>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</si>
  <si>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</si>
  <si>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</si>
  <si>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</si>
  <si>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</si>
  <si>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</si>
  <si>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</si>
  <si>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</si>
  <si>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</si>
  <si>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</si>
  <si>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</si>
  <si>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</si>
  <si>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</si>
  <si>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</si>
  <si>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</si>
  <si>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</si>
  <si>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</si>
  <si>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</si>
  <si>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</si>
  <si>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</si>
  <si>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</si>
  <si>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</si>
  <si>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</si>
  <si>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</si>
  <si>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</si>
  <si>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</si>
  <si>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</si>
  <si>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</si>
  <si>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</si>
  <si>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</si>
  <si>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</si>
  <si>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</si>
  <si>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</si>
  <si>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</si>
  <si>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</si>
  <si>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</si>
  <si>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</si>
  <si>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</si>
  <si>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</si>
  <si>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</si>
  <si>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</si>
  <si>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</si>
  <si>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</si>
  <si>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</si>
  <si>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</si>
  <si>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</si>
  <si>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</si>
  <si>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</si>
  <si>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</si>
  <si>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</si>
  <si>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</si>
  <si>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</si>
  <si>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</si>
  <si>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</si>
  <si>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</si>
  <si>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</si>
  <si>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</si>
  <si>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</si>
  <si>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</si>
  <si>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</si>
  <si>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</si>
  <si>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</si>
  <si>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</si>
  <si>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</si>
  <si>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</si>
  <si>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</si>
  <si>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</si>
  <si>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</si>
  <si>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</si>
  <si>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</si>
  <si>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</si>
  <si>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</si>
  <si>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</si>
  <si>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</si>
  <si>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</si>
  <si>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</si>
  <si>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</si>
  <si>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</si>
  <si>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大分県臼杵市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</si>
  <si>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</si>
  <si>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</si>
  <si>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</si>
  <si>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</si>
  <si>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</si>
  <si>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</si>
  <si>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</si>
  <si>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</si>
  <si>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</si>
  <si>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</si>
  <si>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</si>
  <si>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</si>
  <si>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</si>
  <si>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</si>
  <si>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</si>
  <si>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</si>
  <si>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</si>
  <si>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</si>
  <si>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</si>
  <si>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</si>
  <si>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</si>
  <si>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</si>
  <si>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</si>
  <si>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</si>
  <si>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</si>
  <si>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</si>
  <si>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</si>
  <si>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</si>
  <si>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</si>
  <si>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</si>
  <si>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</si>
  <si>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</si>
  <si>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</si>
  <si>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</si>
  <si>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</si>
  <si>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</si>
  <si>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</si>
  <si>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</si>
  <si>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</si>
  <si>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</si>
  <si>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浄化槽整備推進事業特別会計</t>
    <phoneticPr fontId="5"/>
  </si>
  <si>
    <t>法非適用企業</t>
    <phoneticPr fontId="5"/>
  </si>
  <si>
    <t>臼杵石仏特別会計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</si>
  <si>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</si>
  <si>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</si>
  <si>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</si>
  <si>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</si>
  <si>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</si>
  <si>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</si>
  <si>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</si>
  <si>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</si>
  <si>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</si>
  <si>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</si>
  <si>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</si>
  <si>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</si>
  <si>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</si>
  <si>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</si>
  <si>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</si>
  <si>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</si>
  <si>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</si>
  <si>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</si>
  <si>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</si>
  <si>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</si>
  <si>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</si>
  <si>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</si>
  <si>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</si>
  <si>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</si>
  <si>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</si>
  <si>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</si>
  <si>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</si>
  <si>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</si>
  <si>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</si>
  <si>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</si>
  <si>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</si>
  <si>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</si>
  <si>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</si>
  <si>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</si>
  <si>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</si>
  <si>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</si>
  <si>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</si>
  <si>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</si>
  <si>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</si>
  <si>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</si>
  <si>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</si>
  <si>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</si>
  <si>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</si>
  <si>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</si>
  <si>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</si>
  <si>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</si>
  <si>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</si>
  <si>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</si>
  <si>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</si>
  <si>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</si>
  <si>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</si>
  <si>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</si>
  <si>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</si>
  <si>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</si>
  <si>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</si>
  <si>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</si>
  <si>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</si>
  <si>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</si>
  <si>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</si>
  <si>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</si>
  <si>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</si>
  <si>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</si>
  <si>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</si>
  <si>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</si>
  <si>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臼杵石仏特別会計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</si>
  <si>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</si>
  <si>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</si>
  <si>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</si>
  <si>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</si>
  <si>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</si>
  <si>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</si>
  <si>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</si>
  <si>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</si>
  <si>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</si>
  <si>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</si>
  <si>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</si>
  <si>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</si>
  <si>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</si>
  <si>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</si>
  <si>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</si>
  <si>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</si>
  <si>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</si>
  <si>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</si>
  <si>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</si>
  <si>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</si>
  <si>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</si>
  <si>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</si>
  <si>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</si>
  <si>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</si>
  <si>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</si>
  <si>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</si>
  <si>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</si>
  <si>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</si>
  <si>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</si>
  <si>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</si>
  <si>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</si>
  <si>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</si>
  <si>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</si>
  <si>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</si>
  <si>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</si>
  <si>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</si>
  <si>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</si>
  <si>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</si>
  <si>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</si>
  <si>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</si>
  <si>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</si>
  <si>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</si>
  <si>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</si>
  <si>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</si>
  <si>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</si>
  <si>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</si>
  <si>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</si>
  <si>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</si>
  <si>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</si>
  <si>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</si>
  <si>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</si>
  <si>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</si>
  <si>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</si>
  <si>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</si>
  <si>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</si>
  <si>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</si>
  <si>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</si>
  <si>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</si>
  <si>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</si>
  <si>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</si>
  <si>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</si>
  <si>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</si>
  <si>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</si>
  <si>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</si>
  <si>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</si>
  <si>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</si>
  <si>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</si>
  <si>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</si>
  <si>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</si>
  <si>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</si>
  <si>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</si>
  <si>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</si>
  <si>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</si>
  <si>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</si>
  <si>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</si>
  <si>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</si>
  <si>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</si>
  <si>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</si>
  <si>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</si>
  <si>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</si>
  <si>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</si>
  <si>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</si>
  <si>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</si>
  <si>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</si>
  <si>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3.14</t>
  </si>
  <si>
    <t>▲ 0.06</t>
  </si>
  <si>
    <t>▲ 0.67</t>
  </si>
  <si>
    <t>国民健康保険特別会計</t>
  </si>
  <si>
    <t>一般会計</t>
  </si>
  <si>
    <t>水道事業会計</t>
  </si>
  <si>
    <t>下水道事業会計</t>
  </si>
  <si>
    <t>介護保険特別会計</t>
  </si>
  <si>
    <t>後期高齢者医療特別会計</t>
  </si>
  <si>
    <t>臼杵石仏特別会計</t>
  </si>
  <si>
    <t>浄化槽整備推進事業特別会計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</si>
  <si>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</si>
  <si>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</si>
  <si>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</si>
  <si>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</si>
  <si>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</si>
  <si>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</si>
  <si>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</si>
  <si>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</si>
  <si>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</si>
  <si>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臼杵市環境保全型農林振興公社</t>
    <phoneticPr fontId="2"/>
  </si>
  <si>
    <t>臼津広域連合</t>
    <rPh sb="0" eb="2">
      <t>キュウシン</t>
    </rPh>
    <rPh sb="2" eb="4">
      <t>コウイキ</t>
    </rPh>
    <rPh sb="4" eb="6">
      <t>レンゴウ</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</si>
  <si>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</si>
  <si>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</si>
  <si>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</si>
  <si>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</si>
  <si>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基金から122百万円繰入</t>
    <rPh sb="0" eb="2">
      <t>キキン</t>
    </rPh>
    <rPh sb="7" eb="10">
      <t>ヒャクマンエン</t>
    </rPh>
    <rPh sb="10" eb="11">
      <t>ク</t>
    </rPh>
    <rPh sb="11" eb="12">
      <t>イ</t>
    </rPh>
    <phoneticPr fontId="2"/>
  </si>
  <si>
    <t>基金から繰入なし</t>
    <rPh sb="0" eb="2">
      <t>キキン</t>
    </rPh>
    <rPh sb="4" eb="5">
      <t>ク</t>
    </rPh>
    <rPh sb="5" eb="6">
      <t>イ</t>
    </rPh>
    <phoneticPr fontId="2"/>
  </si>
  <si>
    <t>庁舎建設基金</t>
    <phoneticPr fontId="5"/>
  </si>
  <si>
    <t>市有施設整備基金</t>
    <phoneticPr fontId="5"/>
  </si>
  <si>
    <t>ふるさと活勢事業基金</t>
    <phoneticPr fontId="5"/>
  </si>
  <si>
    <t>退職手当基金</t>
    <phoneticPr fontId="5"/>
  </si>
  <si>
    <t>地域福祉基金</t>
    <phoneticPr fontId="5"/>
  </si>
  <si>
    <t xml:space="preserve">※8：職員の状況については、令和3年地方公務員給与実態調査に基づいている。 </t>
  </si>
  <si>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</si>
  <si>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</si>
  <si>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</si>
  <si>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の一般会計については、充当可能財源等が将来負担額を上回っているため、将来負担比率は0以下の数値となっている。有形固定資産減価償却率は過去に取得した固定資産の減価償却費が投資的経費を上回っているため悪化傾向にあり、類似団体と比較しても高い水準となっている。
今後も公共施設等総合管理計画に基づき、個別施設計画の策定を進め、公共施設の在り方と将来負担額のバランスを考えながら、後年度に過度な財政負担がかからないよう財政運営に取り組む。</t>
    <rPh sb="0" eb="2">
      <t>ホンシ</t>
    </rPh>
    <rPh sb="3" eb="7">
      <t>イッパンカイケイ</t>
    </rPh>
    <rPh sb="13" eb="19">
      <t>ジュウトウカノウザイゲン</t>
    </rPh>
    <rPh sb="19" eb="20">
      <t>トウ</t>
    </rPh>
    <rPh sb="21" eb="26">
      <t>ショウライフタンガク</t>
    </rPh>
    <rPh sb="27" eb="29">
      <t>ウワマワ</t>
    </rPh>
    <rPh sb="36" eb="42">
      <t>ショウライフタンヒリツ</t>
    </rPh>
    <rPh sb="44" eb="46">
      <t>イカ</t>
    </rPh>
    <rPh sb="47" eb="49">
      <t>スウチ</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</si>
  <si>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</si>
  <si>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</si>
  <si>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</si>
  <si>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</si>
  <si>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</si>
  <si>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</si>
  <si>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本市の一般会計については、充当可能財源等が将来負担額を上回っているため、将来負担比率は0以下の数値となっている。実質公債費比率については、普通交付税の増等による標準財政規模の増加や公営企業に要する経費の財源とする地方債の償還の財源に充てたと認められる繰入金の減少等により改善しており、類似団体しても低い水準となっている。
今後も公共施設等総合管理計画及び統一的基準による公会計を活用し、公共施設の更新や老朽化対策に取り組むとともに、これまで以上に事務事業の取捨選択を行い、中長期を見据えた選択と集中の経営管理により、数値の改善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</si>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</sst>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8"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746C4C9-FD86-43F5-897E-27AB8AF1968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3BB6-4990-B6B7-2B26173F32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85070</c:v>
                </c:pt>
                <c:pt idx="1">
                  <c:v>88464</c:v>
                </c:pt>
                <c:pt idx="2">
                  <c:v>120422</c:v>
                </c:pt>
                <c:pt idx="3">
                  <c:v>113045</c:v>
                </c:pt>
                <c:pt idx="4">
                  <c:v>96161</c:v>
                </c:pt>
              </c:numCache>
            </c:numRef>
          </c:val>
          <c:smooth val="0"/>
          <c:extLst>
            <c:ext xmlns:c16="http://schemas.microsoft.com/office/drawing/2014/chart" uri="{C3380CC4-5D6E-409C-BE32-E72D297353CC}">
              <c16:uniqueId val="{00000001-3BB6-4990-B6B7-2B26173F32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3.14</c:v>
                </c:pt>
                <c:pt idx="1">
                  <c:v>3.16</c:v>
                </c:pt>
                <c:pt idx="2">
                  <c:v>3.19</c:v>
                </c:pt>
                <c:pt idx="3">
                  <c:v>3.08</c:v>
                </c:pt>
                <c:pt idx="4">
                  <c:v>3.04</c:v>
                </c:pt>
              </c:numCache>
            </c:numRef>
          </c:val>
          <c:extLst>
            <c:ext xmlns:c16="http://schemas.microsoft.com/office/drawing/2014/chart" uri="{C3380CC4-5D6E-409C-BE32-E72D297353CC}">
              <c16:uniqueId val="{00000000-0AF0-4367-BA06-F82F36124B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25.89</c:v>
                </c:pt>
                <c:pt idx="1">
                  <c:v>26.47</c:v>
                </c:pt>
                <c:pt idx="2">
                  <c:v>26.45</c:v>
                </c:pt>
                <c:pt idx="3">
                  <c:v>25.12</c:v>
                </c:pt>
                <c:pt idx="4">
                  <c:v>23.71</c:v>
                </c:pt>
              </c:numCache>
            </c:numRef>
          </c:val>
          <c:extLst>
            <c:ext xmlns:c16="http://schemas.microsoft.com/office/drawing/2014/chart" uri="{C3380CC4-5D6E-409C-BE32-E72D297353CC}">
              <c16:uniqueId val="{00000001-0AF0-4367-BA06-F82F36124B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-3.14</c:v>
                </c:pt>
                <c:pt idx="1">
                  <c:v>-0.06</c:v>
                </c:pt>
                <c:pt idx="2">
                  <c:v>0.08</c:v>
                </c:pt>
                <c:pt idx="3">
                  <c:v>-0.67</c:v>
                </c:pt>
                <c:pt idx="4">
                  <c:v>0.06</c:v>
                </c:pt>
              </c:numCache>
            </c:numRef>
          </c:val>
          <c:smooth val="0"/>
          <c:extLst>
            <c:ext xmlns:c16="http://schemas.microsoft.com/office/drawing/2014/chart" uri="{C3380CC4-5D6E-409C-BE32-E72D297353CC}">
              <c16:uniqueId val="{00000002-0AF0-4367-BA06-F82F36124B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0.13</c:v>
                </c:pt>
                <c:pt idx="2">
                  <c:v>#N/A</c:v>
                </c:pt>
                <c:pt idx="3">
                  <c:v>0.49</c:v>
                </c:pt>
                <c:pt idx="4">
                  <c:v>#N/A</c:v>
                </c:pt>
                <c:pt idx="5">
                  <c:v>0.25</c:v>
                </c:pt>
                <c:pt idx="6">
                  <c:v>0</c:v>
                </c:pt>
                <c:pt idx="7">
                  <c:v>0</c:v>
                </c:pt>
                <c:pt idx="8">
                  <c:v>0</c:v>
                </c:pt>
                <c:pt idx="9">
                  <c:v>0</c:v>
                </c:pt>
              </c:numCache>
            </c:numRef>
          </c:val>
          <c:extLst>
            <c:ext xmlns:c16="http://schemas.microsoft.com/office/drawing/2014/chart" uri="{C3380CC4-5D6E-409C-BE32-E72D297353CC}">
              <c16:uniqueId val="{00000000-480B-4B89-A997-6122724A1A1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0B-4B89-A997-6122724A1A1F}"/>
            </c:ext>
          </c:extLst>
        </c:ser>
        <c:ser>
          <c:idx val="2"/>
          <c:order val="2"/>
          <c:tx>
            <c:strRef>
              <c:f>データシート!$A$29</c:f>
              <c:strCache>
                <c:ptCount val="1"/>
                <c:pt idx="0">
                  <c:v>浄化槽整備推進事業特別会計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0B-4B89-A997-6122724A1A1F}"/>
            </c:ext>
          </c:extLst>
        </c:ser>
        <c:ser>
          <c:idx val="3"/>
          <c:order val="3"/>
          <c:tx>
            <c:strRef>
              <c:f>データシート!$A$30</c:f>
              <c:strCache>
                <c:ptCount val="1"/>
                <c:pt idx="0">
                  <c:v>臼杵石仏特別会計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0.03</c:v>
                </c:pt>
                <c:pt idx="2">
                  <c:v>#N/A</c:v>
                </c:pt>
                <c:pt idx="3">
                  <c:v>0.02</c:v>
                </c:pt>
                <c:pt idx="4">
                  <c:v>#N/A</c:v>
                </c:pt>
                <c:pt idx="5">
                  <c:v>0.03</c:v>
                </c:pt>
                <c:pt idx="6">
                  <c:v>#N/A</c:v>
                </c:pt>
                <c:pt idx="7">
                  <c:v>0</c:v>
                </c:pt>
                <c:pt idx="8">
                  <c:v>#N/A</c:v>
                </c:pt>
                <c:pt idx="9">
                  <c:v>0</c:v>
                </c:pt>
              </c:numCache>
            </c:numRef>
          </c:val>
          <c:extLst>
            <c:ext xmlns:c16="http://schemas.microsoft.com/office/drawing/2014/chart" uri="{C3380CC4-5D6E-409C-BE32-E72D297353CC}">
              <c16:uniqueId val="{00000003-480B-4B89-A997-6122724A1A1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480B-4B89-A997-6122724A1A1F}"/>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0.6</c:v>
                </c:pt>
                <c:pt idx="2">
                  <c:v>#N/A</c:v>
                </c:pt>
                <c:pt idx="3">
                  <c:v>0.34</c:v>
                </c:pt>
                <c:pt idx="4">
                  <c:v>#N/A</c:v>
                </c:pt>
                <c:pt idx="5">
                  <c:v>0.04</c:v>
                </c:pt>
                <c:pt idx="6">
                  <c:v>#N/A</c:v>
                </c:pt>
                <c:pt idx="7">
                  <c:v>0</c:v>
                </c:pt>
                <c:pt idx="8">
                  <c:v>#N/A</c:v>
                </c:pt>
                <c:pt idx="9">
                  <c:v>0.52</c:v>
                </c:pt>
              </c:numCache>
            </c:numRef>
          </c:val>
          <c:extLst>
            <c:ext xmlns:c16="http://schemas.microsoft.com/office/drawing/2014/chart" uri="{C3380CC4-5D6E-409C-BE32-E72D297353CC}">
              <c16:uniqueId val="{00000005-480B-4B89-A997-6122724A1A1F}"/>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1.27</c:v>
                </c:pt>
                <c:pt idx="8">
                  <c:v>#N/A</c:v>
                </c:pt>
                <c:pt idx="9">
                  <c:v>1.71</c:v>
                </c:pt>
              </c:numCache>
            </c:numRef>
          </c:val>
          <c:extLst>
            <c:ext xmlns:c16="http://schemas.microsoft.com/office/drawing/2014/chart" uri="{C3380CC4-5D6E-409C-BE32-E72D297353CC}">
              <c16:uniqueId val="{00000006-480B-4B89-A997-6122724A1A1F}"/>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1.87</c:v>
                </c:pt>
                <c:pt idx="2">
                  <c:v>#N/A</c:v>
                </c:pt>
                <c:pt idx="3">
                  <c:v>2.13</c:v>
                </c:pt>
                <c:pt idx="4">
                  <c:v>#N/A</c:v>
                </c:pt>
                <c:pt idx="5">
                  <c:v>2.3199999999999998</c:v>
                </c:pt>
                <c:pt idx="6">
                  <c:v>#N/A</c:v>
                </c:pt>
                <c:pt idx="7">
                  <c:v>3.02</c:v>
                </c:pt>
                <c:pt idx="8">
                  <c:v>#N/A</c:v>
                </c:pt>
                <c:pt idx="9">
                  <c:v>2.7</c:v>
                </c:pt>
              </c:numCache>
            </c:numRef>
          </c:val>
          <c:extLst>
            <c:ext xmlns:c16="http://schemas.microsoft.com/office/drawing/2014/chart" uri="{C3380CC4-5D6E-409C-BE32-E72D297353CC}">
              <c16:uniqueId val="{00000007-480B-4B89-A997-6122724A1A1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3.13</c:v>
                </c:pt>
                <c:pt idx="2">
                  <c:v>#N/A</c:v>
                </c:pt>
                <c:pt idx="3">
                  <c:v>3.16</c:v>
                </c:pt>
                <c:pt idx="4">
                  <c:v>#N/A</c:v>
                </c:pt>
                <c:pt idx="5">
                  <c:v>3.18</c:v>
                </c:pt>
                <c:pt idx="6">
                  <c:v>#N/A</c:v>
                </c:pt>
                <c:pt idx="7">
                  <c:v>3.07</c:v>
                </c:pt>
                <c:pt idx="8">
                  <c:v>#N/A</c:v>
                </c:pt>
                <c:pt idx="9">
                  <c:v>3.04</c:v>
                </c:pt>
              </c:numCache>
            </c:numRef>
          </c:val>
          <c:extLst>
            <c:ext xmlns:c16="http://schemas.microsoft.com/office/drawing/2014/chart" uri="{C3380CC4-5D6E-409C-BE32-E72D297353CC}">
              <c16:uniqueId val="{00000008-480B-4B89-A997-6122724A1A1F}"/>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3.14</c:v>
                </c:pt>
                <c:pt idx="2">
                  <c:v>#N/A</c:v>
                </c:pt>
                <c:pt idx="3">
                  <c:v>2.15</c:v>
                </c:pt>
                <c:pt idx="4">
                  <c:v>#N/A</c:v>
                </c:pt>
                <c:pt idx="5">
                  <c:v>2.67</c:v>
                </c:pt>
                <c:pt idx="6">
                  <c:v>#N/A</c:v>
                </c:pt>
                <c:pt idx="7">
                  <c:v>2.71</c:v>
                </c:pt>
                <c:pt idx="8">
                  <c:v>#N/A</c:v>
                </c:pt>
                <c:pt idx="9">
                  <c:v>3.88</c:v>
                </c:pt>
              </c:numCache>
            </c:numRef>
          </c:val>
          <c:extLst>
            <c:ext xmlns:c16="http://schemas.microsoft.com/office/drawing/2014/chart" uri="{C3380CC4-5D6E-409C-BE32-E72D297353CC}">
              <c16:uniqueId val="{00000009-480B-4B89-A997-6122724A1A1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2655</c:v>
                </c:pt>
                <c:pt idx="5">
                  <c:v>2465</c:v>
                </c:pt>
                <c:pt idx="8">
                  <c:v>2504</c:v>
                </c:pt>
                <c:pt idx="11">
                  <c:v>2494</c:v>
                </c:pt>
                <c:pt idx="14">
                  <c:v>2579</c:v>
                </c:pt>
              </c:numCache>
            </c:numRef>
          </c:val>
          <c:extLst>
            <c:ext xmlns:c16="http://schemas.microsoft.com/office/drawing/2014/chart" uri="{C3380CC4-5D6E-409C-BE32-E72D297353CC}">
              <c16:uniqueId val="{00000000-B116-4811-8A2E-CA2B705929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16-4811-8A2E-CA2B705929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50</c:v>
                </c:pt>
                <c:pt idx="3">
                  <c:v>30</c:v>
                </c:pt>
                <c:pt idx="6">
                  <c:v>42</c:v>
                </c:pt>
                <c:pt idx="9">
                  <c:v>32</c:v>
                </c:pt>
                <c:pt idx="12">
                  <c:v>37</c:v>
                </c:pt>
              </c:numCache>
            </c:numRef>
          </c:val>
          <c:extLst>
            <c:ext xmlns:c16="http://schemas.microsoft.com/office/drawing/2014/chart" uri="{C3380CC4-5D6E-409C-BE32-E72D297353CC}">
              <c16:uniqueId val="{00000002-B116-4811-8A2E-CA2B705929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3-B116-4811-8A2E-CA2B705929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651</c:v>
                </c:pt>
                <c:pt idx="3">
                  <c:v>611</c:v>
                </c:pt>
                <c:pt idx="6">
                  <c:v>575</c:v>
                </c:pt>
                <c:pt idx="9">
                  <c:v>536</c:v>
                </c:pt>
                <c:pt idx="12">
                  <c:v>523</c:v>
                </c:pt>
              </c:numCache>
            </c:numRef>
          </c:val>
          <c:extLst>
            <c:ext xmlns:c16="http://schemas.microsoft.com/office/drawing/2014/chart" uri="{C3380CC4-5D6E-409C-BE32-E72D297353CC}">
              <c16:uniqueId val="{00000004-B116-4811-8A2E-CA2B705929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16-4811-8A2E-CA2B705929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16-4811-8A2E-CA2B705929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2960</c:v>
                </c:pt>
                <c:pt idx="3">
                  <c:v>2607</c:v>
                </c:pt>
                <c:pt idx="6">
                  <c:v>2563</c:v>
                </c:pt>
                <c:pt idx="9">
                  <c:v>2610</c:v>
                </c:pt>
                <c:pt idx="12">
                  <c:v>2785</c:v>
                </c:pt>
              </c:numCache>
            </c:numRef>
          </c:val>
          <c:extLst>
            <c:ext xmlns:c16="http://schemas.microsoft.com/office/drawing/2014/chart" uri="{C3380CC4-5D6E-409C-BE32-E72D297353CC}">
              <c16:uniqueId val="{00000007-B116-4811-8A2E-CA2B705929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1011</c:v>
                </c:pt>
                <c:pt idx="2">
                  <c:v>#N/A</c:v>
                </c:pt>
                <c:pt idx="3">
                  <c:v>#N/A</c:v>
                </c:pt>
                <c:pt idx="4">
                  <c:v>788</c:v>
                </c:pt>
                <c:pt idx="5">
                  <c:v>#N/A</c:v>
                </c:pt>
                <c:pt idx="6">
                  <c:v>#N/A</c:v>
                </c:pt>
                <c:pt idx="7">
                  <c:v>681</c:v>
                </c:pt>
                <c:pt idx="8">
                  <c:v>#N/A</c:v>
                </c:pt>
                <c:pt idx="9">
                  <c:v>#N/A</c:v>
                </c:pt>
                <c:pt idx="10">
                  <c:v>689</c:v>
                </c:pt>
                <c:pt idx="11">
                  <c:v>#N/A</c:v>
                </c:pt>
                <c:pt idx="12">
                  <c:v>#N/A</c:v>
                </c:pt>
                <c:pt idx="13">
                  <c:v>771</c:v>
                </c:pt>
                <c:pt idx="14">
                  <c:v>#N/A</c:v>
                </c:pt>
              </c:numCache>
            </c:numRef>
          </c:val>
          <c:smooth val="0"/>
          <c:extLst>
            <c:ext xmlns:c16="http://schemas.microsoft.com/office/drawing/2014/chart" uri="{C3380CC4-5D6E-409C-BE32-E72D297353CC}">
              <c16:uniqueId val="{00000008-B116-4811-8A2E-CA2B705929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24351</c:v>
                </c:pt>
                <c:pt idx="5">
                  <c:v>24466</c:v>
                </c:pt>
                <c:pt idx="8">
                  <c:v>24851</c:v>
                </c:pt>
                <c:pt idx="11">
                  <c:v>25507</c:v>
                </c:pt>
                <c:pt idx="14">
                  <c:v>24872</c:v>
                </c:pt>
              </c:numCache>
            </c:numRef>
          </c:val>
          <c:extLst>
            <c:ext xmlns:c16="http://schemas.microsoft.com/office/drawing/2014/chart" uri="{C3380CC4-5D6E-409C-BE32-E72D297353CC}">
              <c16:uniqueId val="{00000000-C508-4578-810D-EF631F0CCAA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2163</c:v>
                </c:pt>
                <c:pt idx="5">
                  <c:v>2534</c:v>
                </c:pt>
                <c:pt idx="8">
                  <c:v>2853</c:v>
                </c:pt>
                <c:pt idx="11">
                  <c:v>3146</c:v>
                </c:pt>
                <c:pt idx="14">
                  <c:v>2524</c:v>
                </c:pt>
              </c:numCache>
            </c:numRef>
          </c:val>
          <c:extLst>
            <c:ext xmlns:c16="http://schemas.microsoft.com/office/drawing/2014/chart" uri="{C3380CC4-5D6E-409C-BE32-E72D297353CC}">
              <c16:uniqueId val="{00000001-C508-4578-810D-EF631F0CCAA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9427</c:v>
                </c:pt>
                <c:pt idx="5">
                  <c:v>9786</c:v>
                </c:pt>
                <c:pt idx="8">
                  <c:v>9764</c:v>
                </c:pt>
                <c:pt idx="11">
                  <c:v>9934</c:v>
                </c:pt>
                <c:pt idx="14">
                  <c:v>10740</c:v>
                </c:pt>
              </c:numCache>
            </c:numRef>
          </c:val>
          <c:extLst>
            <c:ext xmlns:c16="http://schemas.microsoft.com/office/drawing/2014/chart" uri="{C3380CC4-5D6E-409C-BE32-E72D297353CC}">
              <c16:uniqueId val="{00000002-C508-4578-810D-EF631F0CCAA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08-4578-810D-EF631F0CCAA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08-4578-810D-EF631F0CCAA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5-C508-4578-810D-EF631F0CCAA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3025</c:v>
                </c:pt>
                <c:pt idx="3">
                  <c:v>3103</c:v>
                </c:pt>
                <c:pt idx="6">
                  <c:v>3206</c:v>
                </c:pt>
                <c:pt idx="9">
                  <c:v>3130</c:v>
                </c:pt>
                <c:pt idx="12">
                  <c:v>3127</c:v>
                </c:pt>
              </c:numCache>
            </c:numRef>
          </c:val>
          <c:extLst>
            <c:ext xmlns:c16="http://schemas.microsoft.com/office/drawing/2014/chart" uri="{C3380CC4-5D6E-409C-BE32-E72D297353CC}">
              <c16:uniqueId val="{00000006-C508-4578-810D-EF631F0CCAA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57</c:v>
                </c:pt>
                <c:pt idx="3">
                  <c:v>52</c:v>
                </c:pt>
                <c:pt idx="6">
                  <c:v>47</c:v>
                </c:pt>
                <c:pt idx="9">
                  <c:v>41</c:v>
                </c:pt>
                <c:pt idx="12">
                  <c:v>39</c:v>
                </c:pt>
              </c:numCache>
            </c:numRef>
          </c:val>
          <c:extLst>
            <c:ext xmlns:c16="http://schemas.microsoft.com/office/drawing/2014/chart" uri="{C3380CC4-5D6E-409C-BE32-E72D297353CC}">
              <c16:uniqueId val="{00000007-C508-4578-810D-EF631F0CCAA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7519</c:v>
                </c:pt>
                <c:pt idx="3">
                  <c:v>7087</c:v>
                </c:pt>
                <c:pt idx="6">
                  <c:v>6810</c:v>
                </c:pt>
                <c:pt idx="9">
                  <c:v>6089</c:v>
                </c:pt>
                <c:pt idx="12">
                  <c:v>5844</c:v>
                </c:pt>
              </c:numCache>
            </c:numRef>
          </c:val>
          <c:extLst>
            <c:ext xmlns:c16="http://schemas.microsoft.com/office/drawing/2014/chart" uri="{C3380CC4-5D6E-409C-BE32-E72D297353CC}">
              <c16:uniqueId val="{00000008-C508-4578-810D-EF631F0CCAA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170</c:v>
                </c:pt>
                <c:pt idx="3">
                  <c:v>155</c:v>
                </c:pt>
                <c:pt idx="6">
                  <c:v>131</c:v>
                </c:pt>
                <c:pt idx="9">
                  <c:v>170</c:v>
                </c:pt>
                <c:pt idx="12">
                  <c:v>184</c:v>
                </c:pt>
              </c:numCache>
            </c:numRef>
          </c:val>
          <c:extLst>
            <c:ext xmlns:c16="http://schemas.microsoft.com/office/drawing/2014/chart" uri="{C3380CC4-5D6E-409C-BE32-E72D297353CC}">
              <c16:uniqueId val="{00000009-C508-4578-810D-EF631F0CCAA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25708</c:v>
                </c:pt>
                <c:pt idx="3">
                  <c:v>26338</c:v>
                </c:pt>
                <c:pt idx="6">
                  <c:v>27186</c:v>
                </c:pt>
                <c:pt idx="9">
                  <c:v>27893</c:v>
                </c:pt>
                <c:pt idx="12">
                  <c:v>27595</c:v>
                </c:pt>
              </c:numCache>
            </c:numRef>
          </c:val>
          <c:extLst>
            <c:ext xmlns:c16="http://schemas.microsoft.com/office/drawing/2014/chart" uri="{C3380CC4-5D6E-409C-BE32-E72D297353CC}">
              <c16:uniqueId val="{0000000A-C508-4578-810D-EF631F0CCAA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538</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508-4578-810D-EF631F0CCAA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3037</c:v>
                </c:pt>
                <c:pt idx="1">
                  <c:v>2961</c:v>
                </c:pt>
                <c:pt idx="2">
                  <c:v>2952</c:v>
                </c:pt>
              </c:numCache>
            </c:numRef>
          </c:val>
          <c:extLst>
            <c:ext xmlns:c16="http://schemas.microsoft.com/office/drawing/2014/chart" uri="{C3380CC4-5D6E-409C-BE32-E72D297353CC}">
              <c16:uniqueId val="{00000000-869A-42BA-B2AD-3206C024E9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702</c:v>
                </c:pt>
                <c:pt idx="1">
                  <c:v>752</c:v>
                </c:pt>
                <c:pt idx="2">
                  <c:v>1106</c:v>
                </c:pt>
              </c:numCache>
            </c:numRef>
          </c:val>
          <c:extLst>
            <c:ext xmlns:c16="http://schemas.microsoft.com/office/drawing/2014/chart" uri="{C3380CC4-5D6E-409C-BE32-E72D297353CC}">
              <c16:uniqueId val="{00000001-869A-42BA-B2AD-3206C024E9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4431</c:v>
                </c:pt>
                <c:pt idx="1">
                  <c:v>4700</c:v>
                </c:pt>
                <c:pt idx="2">
                  <c:v>5148</c:v>
                </c:pt>
              </c:numCache>
            </c:numRef>
          </c:val>
          <c:extLst>
            <c:ext xmlns:c16="http://schemas.microsoft.com/office/drawing/2014/chart" uri="{C3380CC4-5D6E-409C-BE32-E72D297353CC}">
              <c16:uniqueId val="{00000002-869A-42BA-B2AD-3206C024E93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{6D7C1789-130F-4855-B729-43F7FC5390C7}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816-4A77-9992-0724E2887B7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{EAAC8938-4B5F-4E79-910B-252013B96E7E}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16-4A77-9992-0724E2887B7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{2E7D0692-D034-43CC-A60A-37729909663C}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16-4A77-9992-0724E2887B7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{C15D548A-7305-410A-9905-F4198FCF7BFD}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16-4A77-9992-0724E2887B7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{7BA73854-6076-42F5-8AE3-391A926EC7A6}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16-4A77-9992-0724E2887B7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{1874D7D1-28FF-4C89-BE82-895721193A4E}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816-4A77-9992-0724E2887B7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{D159E7C6-8810-4F58-A74A-7387BE03083B}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816-4A77-9992-0724E2887B7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{C231432B-9DA9-4186-97C6-12D230F35132}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816-4A77-9992-0724E2887B7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{B0CF68B4-036F-4D7F-AF2F-A985BEAE0379}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816-4A77-9992-0724E2887B7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c:v>
                </c:pt>
                <c:pt idx="8">
                  <c:v>63.2</c:v>
                </c:pt>
                <c:pt idx="16">
                  <c:v>64</c:v>
                </c:pt>
                <c:pt idx="24">
                  <c:v>64.5</c:v>
                </c:pt>
                <c:pt idx="32">
                  <c:v>65.900000000000006</c:v>
                </c:pt>
              </c:numCache>
            </c:numRef>
          </c:xVal>
          <c:yVal>
            <c:numRef>
              <c:f>公会計指標分析・財政指標組合せ分析表!$BP$51:$DC$51</c:f>
              <c:numCache>
                <c:formatCode>#,##0.0;"▲ "#,##0.0</c:formatCode>
                <c:ptCount val="40"/>
                <c:pt idx="0">
                  <c:v>5.7</c:v>
                </c:pt>
              </c:numCache>
            </c:numRef>
          </c:yVal>
          <c:smooth val="0"/>
          <c:extLst>
            <c:ext xmlns:c16="http://schemas.microsoft.com/office/drawing/2014/chart" uri="{C3380CC4-5D6E-409C-BE32-E72D297353CC}">
              <c16:uniqueId val="{00000009-F816-4A77-9992-0724E2887B7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{2594847F-3C90-4B93-AFB7-EE0366F09EAE}</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816-4A77-9992-0724E2887B7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{9730CE59-2187-4EFF-876F-3CA3CF3E7C6E}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16-4A77-9992-0724E2887B7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{B153DBDF-A026-42C9-ADBE-00BE42FDBABD}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16-4A77-9992-0724E2887B7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{C7AD2323-53B9-4436-953C-D615EEF346BC}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16-4A77-9992-0724E2887B7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{60251182-054E-4544-B2DA-19BFBF382E66}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16-4A77-9992-0724E2887B72}"/>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{000C399A-8136-4D33-B259-DCC721D1A23A}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816-4A77-9992-0724E2887B72}"/>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{788552D7-ECF7-440A-AF0E-CD97F48F667F}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816-4A77-9992-0724E2887B72}"/>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{AC709C75-65B0-4C61-8750-FAEABDDAA90D}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816-4A77-9992-0724E2887B72}"/>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{D858FE54-0723-44C5-AE79-C32434465A14}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816-4A77-9992-0724E2887B7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F816-4A77-9992-0724E2887B72}"/>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{F52E2CA0-8696-4115-A45B-0A3BD6EF5B4F}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18F-4CE6-A8A2-4C27811D31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{9DEBCB5E-CB64-4A7C-8328-9838073CC3BC}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8F-4CE6-A8A2-4C27811D31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{525507EB-758D-4182-B439-05FC82F03CC6}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8F-4CE6-A8A2-4C27811D31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{40BA774E-ADCF-42C4-A5DE-9674A8F681D3}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8F-4CE6-A8A2-4C27811D31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{5D063482-FDFC-4445-B9AA-0D25B270AA9C}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8F-4CE6-A8A2-4C27811D316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{CE1BEBA3-CA3E-4456-BBD0-EBF96146F045}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18F-4CE6-A8A2-4C27811D316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{02465C9C-64CF-4C59-8E43-1352E4B0A22D}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18F-4CE6-A8A2-4C27811D316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{2A7A85CE-9DB9-4A67-8C63-B555494607EF}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18F-4CE6-A8A2-4C27811D316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{429E8D27-1805-472F-98FF-1A30DFD5B04E}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18F-4CE6-A8A2-4C27811D31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10.8</c:v>
                </c:pt>
                <c:pt idx="8">
                  <c:v>10</c:v>
                </c:pt>
                <c:pt idx="16">
                  <c:v>8.9</c:v>
                </c:pt>
                <c:pt idx="24">
                  <c:v>7.7</c:v>
                </c:pt>
                <c:pt idx="32">
                  <c:v>7.4</c:v>
                </c:pt>
              </c:numCache>
            </c:numRef>
          </c:xVal>
          <c:yVal>
            <c:numRef>
              <c:f>公会計指標分析・財政指標組合せ分析表!$BP$73:$DC$73</c:f>
              <c:numCache>
                <c:formatCode>#,##0.0;"▲ "#,##0.0</c:formatCode>
                <c:ptCount val="40"/>
                <c:pt idx="0">
                  <c:v>5.7</c:v>
                </c:pt>
              </c:numCache>
            </c:numRef>
          </c:yVal>
          <c:smooth val="0"/>
          <c:extLst>
            <c:ext xmlns:c16="http://schemas.microsoft.com/office/drawing/2014/chart" uri="{C3380CC4-5D6E-409C-BE32-E72D297353CC}">
              <c16:uniqueId val="{00000009-118F-4CE6-A8A2-4C27811D31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{95722B52-2CDF-4E65-82BD-373246EBEDEA}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18F-4CE6-A8A2-4C27811D31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{36296BAA-3DCD-41F2-9A56-FD33E4FE256D}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8F-4CE6-A8A2-4C27811D31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{3334BD17-E70E-4EE3-993C-5EA8451BC9C6}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8F-4CE6-A8A2-4C27811D31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{2476E1D8-D814-4744-A224-4337D4B96AA5}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8F-4CE6-A8A2-4C27811D31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{95F29E59-5227-40E5-BC75-DC604390FE65}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8F-4CE6-A8A2-4C27811D316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{6CFB2386-0F80-4788-A5A7-3C90F445B013}</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18F-4CE6-A8A2-4C27811D316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{6A4109AD-7920-46D8-A91E-384DDAEF6C89}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18F-4CE6-A8A2-4C27811D316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{6AC84E14-B0E7-479B-BAE7-1304734AB971}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18F-4CE6-A8A2-4C27811D316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{EBFAAC47-8F54-4D87-8D25-71B11DF8DC54}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18F-4CE6-A8A2-4C27811D31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18F-4CE6-A8A2-4C27811D3168}"/>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昨年度と比較して、公営企業債の元利償還金に対する繰入金は減少（△</a:t>
          </a:r>
          <a:r>
            <a:rPr kumimoji="1" lang="en-US" altLang="ja-JP" sz="1400">
              <a:latin typeface="ＭＳ ゴシック" pitchFamily="49" charset="-128"/>
              <a:ea typeface="ＭＳ ゴシック" pitchFamily="49" charset="-128"/>
            </a:rPr>
            <a:t>12,952</a:t>
          </a:r>
          <a:r>
            <a:rPr kumimoji="1" lang="ja-JP" altLang="en-US" sz="1400">
              <a:latin typeface="ＭＳ ゴシック" pitchFamily="49" charset="-128"/>
              <a:ea typeface="ＭＳ ゴシック" pitchFamily="49" charset="-128"/>
            </a:rPr>
            <a:t>千円）したが、元利償還金の額は大型事業の実施に伴う過疎債の償還額の増等により増加（</a:t>
          </a:r>
          <a:r>
            <a:rPr kumimoji="1" lang="en-US" altLang="ja-JP" sz="1400">
              <a:latin typeface="ＭＳ ゴシック" pitchFamily="49" charset="-128"/>
              <a:ea typeface="ＭＳ ゴシック" pitchFamily="49" charset="-128"/>
            </a:rPr>
            <a:t>174,552</a:t>
          </a:r>
          <a:r>
            <a:rPr kumimoji="1" lang="ja-JP" altLang="en-US" sz="1400">
              <a:latin typeface="ＭＳ ゴシック" pitchFamily="49" charset="-128"/>
              <a:ea typeface="ＭＳ ゴシック" pitchFamily="49" charset="-128"/>
            </a:rPr>
            <a:t>千円）しており、算入公債費等は増加しているものの、実質公債費比率の分子は増加した。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今後も、有利な地方債の発行に努めるとともに、公共施設整備五ヵ年計画に基づき計画的な事業執行、起債発行に取り組みつつ、実質公債費比率のさらなる改善に努める。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満期一括償還を行っていないため、該当数値無し。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充当可能特定歳入の減（△</a:t>
          </a:r>
          <a:r>
            <a:rPr kumimoji="1" lang="en-US" altLang="ja-JP" sz="1400">
              <a:latin typeface="ＭＳ ゴシック" pitchFamily="49" charset="-128"/>
              <a:ea typeface="ＭＳ ゴシック" pitchFamily="49" charset="-128"/>
            </a:rPr>
            <a:t>622,919</a:t>
          </a:r>
          <a:r>
            <a:rPr kumimoji="1" lang="ja-JP" altLang="en-US" sz="1400">
              <a:latin typeface="ＭＳ ゴシック" pitchFamily="49" charset="-128"/>
              <a:ea typeface="ＭＳ ゴシック" pitchFamily="49" charset="-128"/>
            </a:rPr>
            <a:t>千円）や、基準財政需要額算入見込額の減（△</a:t>
          </a:r>
          <a:r>
            <a:rPr kumimoji="1" lang="en-US" altLang="ja-JP" sz="1400">
              <a:latin typeface="ＭＳ ゴシック" pitchFamily="49" charset="-128"/>
              <a:ea typeface="ＭＳ ゴシック" pitchFamily="49" charset="-128"/>
            </a:rPr>
            <a:t>635,479</a:t>
          </a:r>
          <a:r>
            <a:rPr kumimoji="1" lang="ja-JP" altLang="en-US" sz="1400">
              <a:latin typeface="ＭＳ ゴシック" pitchFamily="49" charset="-128"/>
              <a:ea typeface="ＭＳ ゴシック" pitchFamily="49" charset="-128"/>
            </a:rPr>
            <a:t>千円）等悪化の要因があったが、充当可能基金の増（</a:t>
          </a:r>
          <a:r>
            <a:rPr kumimoji="1" lang="en-US" altLang="ja-JP" sz="1400">
              <a:latin typeface="ＭＳ ゴシック" pitchFamily="49" charset="-128"/>
              <a:ea typeface="ＭＳ ゴシック" pitchFamily="49" charset="-128"/>
            </a:rPr>
            <a:t>806,334</a:t>
          </a:r>
          <a:r>
            <a:rPr kumimoji="1" lang="ja-JP" altLang="en-US" sz="1400">
              <a:latin typeface="ＭＳ ゴシック" pitchFamily="49" charset="-128"/>
              <a:ea typeface="ＭＳ ゴシック" pitchFamily="49" charset="-128"/>
            </a:rPr>
            <a:t>千円）、地方債現在高の減（△</a:t>
          </a:r>
          <a:r>
            <a:rPr kumimoji="1" lang="en-US" altLang="ja-JP" sz="1400">
              <a:latin typeface="ＭＳ ゴシック" pitchFamily="49" charset="-128"/>
              <a:ea typeface="ＭＳ ゴシック" pitchFamily="49" charset="-128"/>
            </a:rPr>
            <a:t>297,618</a:t>
          </a:r>
          <a:r>
            <a:rPr kumimoji="1" lang="ja-JP" altLang="en-US" sz="1400">
              <a:latin typeface="ＭＳ ゴシック" pitchFamily="49" charset="-128"/>
              <a:ea typeface="ＭＳ ゴシック" pitchFamily="49" charset="-128"/>
            </a:rPr>
            <a:t>千円）、公営企業債等繰入見込額の減（△</a:t>
          </a:r>
          <a:r>
            <a:rPr kumimoji="1" lang="en-US" altLang="ja-JP" sz="1400">
              <a:latin typeface="ＭＳ ゴシック" pitchFamily="49" charset="-128"/>
              <a:ea typeface="ＭＳ ゴシック" pitchFamily="49" charset="-128"/>
            </a:rPr>
            <a:t>244,352</a:t>
          </a:r>
          <a:r>
            <a:rPr kumimoji="1" lang="ja-JP" altLang="en-US" sz="1400">
              <a:latin typeface="ＭＳ ゴシック" pitchFamily="49" charset="-128"/>
              <a:ea typeface="ＭＳ ゴシック" pitchFamily="49" charset="-128"/>
            </a:rPr>
            <a:t>千円）等の好転要因が上回り、将来負担比率の分子は減少となった。</a:t>
          </a:r>
        </a:p>
        <a:p>
          <a:r>
            <a:rPr kumimoji="1" lang="ja-JP" altLang="en-US" sz="1400">
              <a:latin typeface="ＭＳ ゴシック" pitchFamily="49" charset="-128"/>
              <a:ea typeface="ＭＳ ゴシック" pitchFamily="49" charset="-128"/>
            </a:rPr>
            <a:t>今後も分母の標準財政規模に影響する普通交付税の減少等が予想されることから、事業の選択と集中による起債発行額の抑制や、有利な地方債の活用に努め、財政の健全化に努める。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大分県臼杵市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年度に引き続き、新型コロナウイルス感染症対応による取崩し等に伴う財政調整基金の減等の減少要因はあったが、後年度の公債費の増加に備えるため減債基金に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億、庁舎建設・公共施設の更新に備えるため市有施設整備基金に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億円、庁舎建設基金に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億円、さらなる地域活性化施策を展開するためふるさと活勢基金に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億円を積み立てたこと等が影響し全体の基金残高は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公共施設更新のための「市有施設整備基金」や、後年度の市庁舎建設に備えるための「庁舎建設基金」については、計画的な積立を実施していく予定としている。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・庁舎建設基金：後年度の市庁舎建設に備えるもの。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・市有施設整備基金：公共施設の更新に備えるもの。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・退職手当基金：職員の退職により、退職手当の財源に不足を生じたときの財源を積立てるもの。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・ふるさと活勢事業基金：臼杵市の産業、文化、歴史等を生かした個性的な地域づくりの推進に活用するもの。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・地域福祉基金：臼杵市における市民の社会福祉の充実を図るもの。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・市有施設整備基金：今後の公共施設の更新に備えるため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億円の基金積立てを行った。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・ふるさと活勢事業基金：今後の地域の活性化のため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億円の基金積立てを行った。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・庁舎建設基金：後年度の庁舎建設に備えるため計画的に積立予定。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・市有施設整備基金：後年度の公共施設の更新に備えるため計画的に積立予定。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年度実質収支の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千円）や基金運用益の積立（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29,564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千円）を行ったが、新型コロナウイルス感染症対応等による取崩し（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千円）の結果、取崩し額が積立額を上回り減少（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財政規律の維持を重視しつつ、残高が減債基金と合わせて標準財政規模の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消防高機能指令センター整備事業等の繰上償還に係る財源としての積立（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千円）、普通交付税において令和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年度の臨時財政対策債を償還するための基金の積立てに要する経費として措置された臨時財政対策債償還基金費相当額の積立（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153,981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千円）等を行った結果、増加（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354,121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財政規律の維持を重視しつつ、残高が財政調整基金と合わせて標準財政規模の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％程度となるよう調整していく。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AE7C805-6352-4FB3-95DE-8FDC8CEAC5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132A91A-00C8-469D-9AE1-0CC5D71F5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9994CC2E-7BF8-409D-87D4-38A69CC0C63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AC3DBD2F-F349-452D-9D24-64C2109DA34F}"/>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42A1309D-6299-48BD-973F-1E46F545A73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0B2ADB09-6E04-4664-BD1A-AA7431836391}"/>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2CA90499-5525-4F94-9E63-F6DA7E93E6E1}"/>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29496374-B5B4-4DB5-84CF-86D5C6C0D49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3D674730-FC34-48E2-9A5F-3F170A44558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90D39E6D-AD89-409F-9105-796C758BBCE1}"/>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38E36288-DDCE-467A-AB1A-B957178BE0F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185C3448-D4C9-40A2-98D8-5B0785F3ECE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FFB91164-1877-42B3-8DDC-1C69DF33E65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9FDAC1A5-51A5-4B26-9557-7E115891997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EBB2C200-BC94-4FDD-B321-D785C08A4D2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725AB1CE-19C3-4103-A1F3-07D817EF8DE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44FDC87B-BF4C-4FC1-A6DF-0DB216F993D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EE67E0B6-697B-46B6-BC80-187F213DD86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77D00C4-2151-4C47-80A0-B63FD67E7BA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93BC4A05-1E64-4161-B06C-F3EE1B0BFEE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6E76F837-4F71-4B16-92DA-F79BF814DCA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243036AA-37E0-4384-9412-47A54BF322D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496369FC-387D-4441-B711-B91AF93B12B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61B06682-0DD4-4483-AAF3-66A4E4622E3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4C4B9E01-6FC7-435D-BC53-A79651F3ED0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116F4F6F-B9ED-42F5-9071-705E399C4DD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D0B85086-A7D8-4CA0-B24B-DF6C67B5B42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F03EFFFA-3275-4D8D-8CFC-244BF50ECFC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7F226B93-5BF6-4AE9-AD71-CB8BABED4F3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F1D54CC-3637-4A66-A595-6464284673B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CC778386-620E-4076-B164-0AEBADD145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A9B9918D-725E-465F-B3E9-8F0C3E8EE9E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916539CF-D5BF-4D32-B244-94FC69D7D1C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B6A34BE9-0E1F-43B7-8E7B-32BDDD52FB5F}"/>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8BFCFE6-DFE2-493E-800B-3F6E372C6BE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F32E9EED-3BB1-40D9-B913-968A3488484D}"/>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A1900ACF-B4D2-4531-9083-E7F2B730823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a:extLst>
            <a:ext uri="{FF2B5EF4-FFF2-40B4-BE49-F238E27FC236}">
              <a16:creationId xmlns:a16="http://schemas.microsoft.com/office/drawing/2014/main" id="{56323013-8038-4A74-950A-635D28B5FDC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a:extLst>
            <a:ext uri="{FF2B5EF4-FFF2-40B4-BE49-F238E27FC236}">
              <a16:creationId xmlns:a16="http://schemas.microsoft.com/office/drawing/2014/main" id="{74A6E40C-5A50-421B-B974-D4B67870EEF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a:extLst>
            <a:ext uri="{FF2B5EF4-FFF2-40B4-BE49-F238E27FC236}">
              <a16:creationId xmlns:a16="http://schemas.microsoft.com/office/drawing/2014/main" id="{92CCAA2B-68BD-43B9-AFD4-80156B31302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a:extLst>
            <a:ext uri="{FF2B5EF4-FFF2-40B4-BE49-F238E27FC236}">
              <a16:creationId xmlns:a16="http://schemas.microsoft.com/office/drawing/2014/main" id="{7FC248AE-3D5F-413F-AA7B-B0737D6FB0A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a:extLst>
            <a:ext uri="{FF2B5EF4-FFF2-40B4-BE49-F238E27FC236}">
              <a16:creationId xmlns:a16="http://schemas.microsoft.com/office/drawing/2014/main" id="{59E89F44-99A2-4C6A-A190-01A3BD176D2E}"/>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998A0932-CB6E-4A47-9CE9-0719D811C20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D86DDC18-1FB8-4AA4-AF6B-5989CF1569F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8E160A05-EF00-4F5D-956B-C0B5E3EF25C3}"/>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7CA955F0-63B4-4F05-B082-4FAB7FCF522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73FF69FF-AE75-4E4A-A5BB-9C4BFB75C67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35D43840-3626-403B-87E5-79181E4990D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B5F307B3-3560-478A-8F5E-89AD4896A2A4}"/>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560A9663-5E6D-493A-AE5F-0F8FC4E52854}"/>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477779D7-B6ED-49DD-8795-73D2716499D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CAFA8863-957E-47D3-ACA1-8A247E15B7AE}"/>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81E51E32-63A1-4A70-BFE5-B9E2D6F21BB3}"/>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5BC75B89-83D5-407E-BCE6-172A21084E7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26B96DA8-E38E-444C-859A-5DCC77EF78B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道路工作物・市有施設等、過去に取得した固定資産の減価償却累計額の上昇により、有形固定資産減価償却率が上昇しており、施設の老朽化が進んでいる。</a:t>
          </a:r>
        </a:p>
        <a:p>
          <a:r>
            <a:rPr kumimoji="1" lang="ja-JP" altLang="en-US" sz="1100">
              <a:latin typeface="ＭＳ Ｐゴシック" panose="020B0600070205080204" pitchFamily="50" charset="-128"/>
              <a:ea typeface="ＭＳ Ｐゴシック" panose="020B0600070205080204" pitchFamily="50" charset="-128"/>
            </a:rPr>
            <a:t>今後も、公共施設等総合管理計画や統一的基準による公会計を活用し、個別施設計画の作成を進め、可能な限り次世代に負担を残さない効率的・効果的な公共施設の適正配置の実現に努めていく。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1CC5E29F-8915-43E4-9DE1-6D30C39FED5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98DD2709-1131-4365-A8D9-E2AFCA5A472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a:extLst>
            <a:ext uri="{FF2B5EF4-FFF2-40B4-BE49-F238E27FC236}">
              <a16:creationId xmlns:a16="http://schemas.microsoft.com/office/drawing/2014/main" id="{88F4C9D9-9718-42D9-956D-728DC05110D2}"/>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305EE3FB-09A3-4FCB-BEE7-6B6D0A96728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748AA6FE-49F8-492B-B33D-1630AC4E637E}"/>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87347C12-FF58-401C-94E0-CF1BF25D1142}"/>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3AEB74A7-BCD6-425F-8107-78761A2D71A6}"/>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0B95903B-E539-4003-B373-402A4F5ED7B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AFB8450D-4F8B-41AB-9C8B-492E7AB92DD3}"/>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0F1A454C-65EF-4580-85CD-0998E9ACA5A8}"/>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9DB075D0-16A4-45E7-B8DA-E8EB8DBA960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FA1DCA4D-B7DD-454D-A9A6-A312CD38DFF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E4469A37-821B-48C6-A588-06380425EA7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CDDAA0B5-3466-47C8-9A22-F0293116E8B1}"/>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E5EBF1D5-6798-4F6A-B0FB-C5DC8F2DA2B9}"/>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D9C9AA53-C0F2-423E-B602-E84017782A7C}"/>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483EE119-2530-49CC-AF4D-CB2DE0461137}"/>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FF5DF588-03A7-4AA7-A2C8-CA3DB33A442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5" name="直線コネクタ 74">
          <a:extLst>
            <a:ext uri="{FF2B5EF4-FFF2-40B4-BE49-F238E27FC236}">
              <a16:creationId xmlns:a16="http://schemas.microsoft.com/office/drawing/2014/main" id="{08E4D321-3877-417A-941F-0056E31F0954}"/>
            </a:ext>
          </a:extLst>
        </xdr:cNvPr>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6" name="有形固定資産減価償却率最小値テキスト">
          <a:extLst>
            <a:ext uri="{FF2B5EF4-FFF2-40B4-BE49-F238E27FC236}">
              <a16:creationId xmlns:a16="http://schemas.microsoft.com/office/drawing/2014/main" id="{25E28DC5-BB60-47C8-8E58-4695889A603B}"/>
            </a:ext>
          </a:extLst>
        </xdr:cNvPr>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7" name="直線コネクタ 76">
          <a:extLst>
            <a:ext uri="{FF2B5EF4-FFF2-40B4-BE49-F238E27FC236}">
              <a16:creationId xmlns:a16="http://schemas.microsoft.com/office/drawing/2014/main" id="{29E5E484-67E5-41FB-B72D-7751C7B52FA8}"/>
            </a:ext>
          </a:extLst>
        </xdr:cNvPr>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8" name="有形固定資産減価償却率最大値テキスト">
          <a:extLst>
            <a:ext uri="{FF2B5EF4-FFF2-40B4-BE49-F238E27FC236}">
              <a16:creationId xmlns:a16="http://schemas.microsoft.com/office/drawing/2014/main" id="{9AF44872-679B-40A1-9BE4-80615310C389}"/>
            </a:ext>
          </a:extLst>
        </xdr:cNvPr>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9" name="直線コネクタ 78">
          <a:extLst>
            <a:ext uri="{FF2B5EF4-FFF2-40B4-BE49-F238E27FC236}">
              <a16:creationId xmlns:a16="http://schemas.microsoft.com/office/drawing/2014/main" id="{E8136F31-C9C2-4092-B67E-771CE1DB6D42}"/>
            </a:ext>
          </a:extLst>
        </xdr:cNvPr>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0" name="有形固定資産減価償却率平均値テキスト">
          <a:extLst>
            <a:ext uri="{FF2B5EF4-FFF2-40B4-BE49-F238E27FC236}">
              <a16:creationId xmlns:a16="http://schemas.microsoft.com/office/drawing/2014/main" id="{CC4DA89C-A975-4D69-815F-E416B8671014}"/>
            </a:ext>
          </a:extLst>
        </xdr:cNvPr>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1" name="フローチャート: 判断 80">
          <a:extLst>
            <a:ext uri="{FF2B5EF4-FFF2-40B4-BE49-F238E27FC236}">
              <a16:creationId xmlns:a16="http://schemas.microsoft.com/office/drawing/2014/main" id="{03766F20-BD9A-4306-9CEA-845715A978F0}"/>
            </a:ext>
          </a:extLst>
        </xdr:cNvPr>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2" name="フローチャート: 判断 81">
          <a:extLst>
            <a:ext uri="{FF2B5EF4-FFF2-40B4-BE49-F238E27FC236}">
              <a16:creationId xmlns:a16="http://schemas.microsoft.com/office/drawing/2014/main" id="{27C938FB-46CC-4120-B87D-1358A8B3947A}"/>
            </a:ext>
          </a:extLst>
        </xdr:cNvPr>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3" name="フローチャート: 判断 82">
          <a:extLst>
            <a:ext uri="{FF2B5EF4-FFF2-40B4-BE49-F238E27FC236}">
              <a16:creationId xmlns:a16="http://schemas.microsoft.com/office/drawing/2014/main" id="{940FAA7E-2553-43ED-944B-07C1F222BB9E}"/>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4" name="フローチャート: 判断 83">
          <a:extLst>
            <a:ext uri="{FF2B5EF4-FFF2-40B4-BE49-F238E27FC236}">
              <a16:creationId xmlns:a16="http://schemas.microsoft.com/office/drawing/2014/main" id="{5553FFE5-1A35-47C2-B0C5-68A78726CD7F}"/>
            </a:ext>
          </a:extLst>
        </xdr:cNvPr>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5" name="フローチャート: 判断 84">
          <a:extLst>
            <a:ext uri="{FF2B5EF4-FFF2-40B4-BE49-F238E27FC236}">
              <a16:creationId xmlns:a16="http://schemas.microsoft.com/office/drawing/2014/main" id="{0386919F-4E08-45FE-AC8F-54177E8E588D}"/>
            </a:ext>
          </a:extLst>
        </xdr:cNvPr>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A580C283-AE7D-47C8-93C6-F3A430C6D1DB}"/>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CAADBDD3-2213-48FE-888F-C40588E4D3A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49AE596-2996-479A-9830-15AFF3BF9833}"/>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ECDE2E84-D6CB-4B15-B282-90CDEC92612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A61D61A9-EAE7-4AE1-9307-52A2806CB9F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94433</xdr:rowOff>
    </xdr:from>
    <xdr:to>
      <xdr:col>23</xdr:col>
      <xdr:colOff>136525</xdr:colOff>
      <xdr:row>31</xdr:row>
      <xdr:rowOff>24583</xdr:rowOff>
    </xdr:to>
    <xdr:sp macro="" textlink="">
      <xdr:nvSpPr>
        <xdr:cNvPr id="91" name="楕円 90">
          <a:extLst>
            <a:ext uri="{FF2B5EF4-FFF2-40B4-BE49-F238E27FC236}">
              <a16:creationId xmlns:a16="http://schemas.microsoft.com/office/drawing/2014/main" id="{BFD73E59-CBDB-4471-935F-F03FA8ABAE7C}"/>
            </a:ext>
          </a:extLst>
        </xdr:cNvPr>
        <xdr:cNvSpPr/>
      </xdr:nvSpPr>
      <xdr:spPr>
        <a:xfrm>
          <a:off x="47117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72860</xdr:rowOff>
    </xdr:from>
    <xdr:ext cx="405111" cy="259045"/>
    <xdr:sp macro="" textlink="">
      <xdr:nvSpPr>
        <xdr:cNvPr id="92" name="有形固定資産減価償却率該当値テキスト">
          <a:extLst>
            <a:ext uri="{FF2B5EF4-FFF2-40B4-BE49-F238E27FC236}">
              <a16:creationId xmlns:a16="http://schemas.microsoft.com/office/drawing/2014/main" id="{D64939D8-F7EF-4385-847C-CB984A22D734}"/>
            </a:ext>
          </a:extLst>
        </xdr:cNvPr>
        <xdr:cNvSpPr txBox="1"/>
      </xdr:nvSpPr>
      <xdr:spPr>
        <a:xfrm>
          <a:off x="4813300" y="5987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51253</xdr:rowOff>
    </xdr:from>
    <xdr:to>
      <xdr:col>19</xdr:col>
      <xdr:colOff>187325</xdr:colOff>
      <xdr:row>30</xdr:row>
      <xdr:rowOff>152853</xdr:rowOff>
    </xdr:to>
    <xdr:sp macro="" textlink="">
      <xdr:nvSpPr>
        <xdr:cNvPr id="93" name="楕円 92">
          <a:extLst>
            <a:ext uri="{FF2B5EF4-FFF2-40B4-BE49-F238E27FC236}">
              <a16:creationId xmlns:a16="http://schemas.microsoft.com/office/drawing/2014/main" id="{D74C995D-C1A8-4ECD-9D08-AADF12DE5CA8}"/>
            </a:ext>
          </a:extLst>
        </xdr:cNvPr>
        <xdr:cNvSpPr/>
      </xdr:nvSpPr>
      <xdr:spPr>
        <a:xfrm>
          <a:off x="4000500" y="5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102053</xdr:rowOff>
    </xdr:from>
    <xdr:to>
      <xdr:col>23</xdr:col>
      <xdr:colOff>85725</xdr:colOff>
      <xdr:row>30</xdr:row>
      <xdr:rowOff>145233</xdr:rowOff>
    </xdr:to>
    <xdr:cxnSp macro="">
      <xdr:nvCxnSpPr>
        <xdr:cNvPr id="94" name="直線コネクタ 93">
          <a:extLst>
            <a:ext uri="{FF2B5EF4-FFF2-40B4-BE49-F238E27FC236}">
              <a16:creationId xmlns:a16="http://schemas.microsoft.com/office/drawing/2014/main" id="{BFB78780-17B9-4037-8305-E8AE855A3678}"/>
            </a:ext>
          </a:extLst>
        </xdr:cNvPr>
        <xdr:cNvCxnSpPr/>
      </xdr:nvCxnSpPr>
      <xdr:spPr>
        <a:xfrm>
          <a:off x="4051300" y="601707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35832</xdr:rowOff>
    </xdr:from>
    <xdr:to>
      <xdr:col>15</xdr:col>
      <xdr:colOff>187325</xdr:colOff>
      <xdr:row>30</xdr:row>
      <xdr:rowOff>137432</xdr:rowOff>
    </xdr:to>
    <xdr:sp macro="" textlink="">
      <xdr:nvSpPr>
        <xdr:cNvPr id="95" name="楕円 94">
          <a:extLst>
            <a:ext uri="{FF2B5EF4-FFF2-40B4-BE49-F238E27FC236}">
              <a16:creationId xmlns:a16="http://schemas.microsoft.com/office/drawing/2014/main" id="{CC583473-177B-448B-A5B2-E0B8573483D4}"/>
            </a:ext>
          </a:extLst>
        </xdr:cNvPr>
        <xdr:cNvSpPr/>
      </xdr:nvSpPr>
      <xdr:spPr>
        <a:xfrm>
          <a:off x="323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86632</xdr:rowOff>
    </xdr:from>
    <xdr:to>
      <xdr:col>19</xdr:col>
      <xdr:colOff>136525</xdr:colOff>
      <xdr:row>30</xdr:row>
      <xdr:rowOff>102053</xdr:rowOff>
    </xdr:to>
    <xdr:cxnSp macro="">
      <xdr:nvCxnSpPr>
        <xdr:cNvPr id="96" name="直線コネクタ 95">
          <a:extLst>
            <a:ext uri="{FF2B5EF4-FFF2-40B4-BE49-F238E27FC236}">
              <a16:creationId xmlns:a16="http://schemas.microsoft.com/office/drawing/2014/main" id="{39569BEA-441E-4340-8E78-C9AC51602116}"/>
            </a:ext>
          </a:extLst>
        </xdr:cNvPr>
        <xdr:cNvCxnSpPr/>
      </xdr:nvCxnSpPr>
      <xdr:spPr>
        <a:xfrm>
          <a:off x="3289300" y="6001657"/>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11158</xdr:rowOff>
    </xdr:from>
    <xdr:to>
      <xdr:col>11</xdr:col>
      <xdr:colOff>187325</xdr:colOff>
      <xdr:row>30</xdr:row>
      <xdr:rowOff>112758</xdr:rowOff>
    </xdr:to>
    <xdr:sp macro="" textlink="">
      <xdr:nvSpPr>
        <xdr:cNvPr id="97" name="楕円 96">
          <a:extLst>
            <a:ext uri="{FF2B5EF4-FFF2-40B4-BE49-F238E27FC236}">
              <a16:creationId xmlns:a16="http://schemas.microsoft.com/office/drawing/2014/main" id="{608B6B1D-A17A-4534-AB59-DCB1CA6D5124}"/>
            </a:ext>
          </a:extLst>
        </xdr:cNvPr>
        <xdr:cNvSpPr/>
      </xdr:nvSpPr>
      <xdr:spPr>
        <a:xfrm>
          <a:off x="2476500" y="592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61958</xdr:rowOff>
    </xdr:from>
    <xdr:to>
      <xdr:col>15</xdr:col>
      <xdr:colOff>136525</xdr:colOff>
      <xdr:row>30</xdr:row>
      <xdr:rowOff>86632</xdr:rowOff>
    </xdr:to>
    <xdr:cxnSp macro="">
      <xdr:nvCxnSpPr>
        <xdr:cNvPr id="98" name="直線コネクタ 97">
          <a:extLst>
            <a:ext uri="{FF2B5EF4-FFF2-40B4-BE49-F238E27FC236}">
              <a16:creationId xmlns:a16="http://schemas.microsoft.com/office/drawing/2014/main" id="{B09BDE18-E25E-4BEA-BAD1-110539658DA9}"/>
            </a:ext>
          </a:extLst>
        </xdr:cNvPr>
        <xdr:cNvCxnSpPr/>
      </xdr:nvCxnSpPr>
      <xdr:spPr>
        <a:xfrm>
          <a:off x="2527300" y="5976983"/>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145597</xdr:rowOff>
    </xdr:from>
    <xdr:to>
      <xdr:col>7</xdr:col>
      <xdr:colOff>187325</xdr:colOff>
      <xdr:row>30</xdr:row>
      <xdr:rowOff>75747</xdr:rowOff>
    </xdr:to>
    <xdr:sp macro="" textlink="">
      <xdr:nvSpPr>
        <xdr:cNvPr id="99" name="楕円 98">
          <a:extLst>
            <a:ext uri="{FF2B5EF4-FFF2-40B4-BE49-F238E27FC236}">
              <a16:creationId xmlns:a16="http://schemas.microsoft.com/office/drawing/2014/main" id="{833F482A-6517-42D3-8D1A-DD9877E5B353}"/>
            </a:ext>
          </a:extLst>
        </xdr:cNvPr>
        <xdr:cNvSpPr/>
      </xdr:nvSpPr>
      <xdr:spPr>
        <a:xfrm>
          <a:off x="1714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24947</xdr:rowOff>
    </xdr:from>
    <xdr:to>
      <xdr:col>11</xdr:col>
      <xdr:colOff>136525</xdr:colOff>
      <xdr:row>30</xdr:row>
      <xdr:rowOff>61958</xdr:rowOff>
    </xdr:to>
    <xdr:cxnSp macro="">
      <xdr:nvCxnSpPr>
        <xdr:cNvPr id="100" name="直線コネクタ 99">
          <a:extLst>
            <a:ext uri="{FF2B5EF4-FFF2-40B4-BE49-F238E27FC236}">
              <a16:creationId xmlns:a16="http://schemas.microsoft.com/office/drawing/2014/main" id="{B1E4D652-0778-4FD0-8F9B-793C2CD83DF3}"/>
            </a:ext>
          </a:extLst>
        </xdr:cNvPr>
        <xdr:cNvCxnSpPr/>
      </xdr:nvCxnSpPr>
      <xdr:spPr>
        <a:xfrm>
          <a:off x="1765300" y="5939972"/>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101" name="n_1aveValue有形固定資産減価償却率">
          <a:extLst>
            <a:ext uri="{FF2B5EF4-FFF2-40B4-BE49-F238E27FC236}">
              <a16:creationId xmlns:a16="http://schemas.microsoft.com/office/drawing/2014/main" id="{24F9CBA0-4802-4B6C-B697-7F8941D6B91E}"/>
            </a:ext>
          </a:extLst>
        </xdr:cNvPr>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2" name="n_2aveValue有形固定資産減価償却率">
          <a:extLst>
            <a:ext uri="{FF2B5EF4-FFF2-40B4-BE49-F238E27FC236}">
              <a16:creationId xmlns:a16="http://schemas.microsoft.com/office/drawing/2014/main" id="{31B2FD86-1AC0-44C4-B870-A017B816D6C8}"/>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103" name="n_3aveValue有形固定資産減価償却率">
          <a:extLst>
            <a:ext uri="{FF2B5EF4-FFF2-40B4-BE49-F238E27FC236}">
              <a16:creationId xmlns:a16="http://schemas.microsoft.com/office/drawing/2014/main" id="{736BFC9E-1770-48D9-AD90-D6B49BAE12E8}"/>
            </a:ext>
          </a:extLst>
        </xdr:cNvPr>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104" name="n_4aveValue有形固定資産減価償却率">
          <a:extLst>
            <a:ext uri="{FF2B5EF4-FFF2-40B4-BE49-F238E27FC236}">
              <a16:creationId xmlns:a16="http://schemas.microsoft.com/office/drawing/2014/main" id="{2D853F9C-31E0-4FD1-A4B8-73214A51A697}"/>
            </a:ext>
          </a:extLst>
        </xdr:cNvPr>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143980</xdr:rowOff>
    </xdr:from>
    <xdr:ext cx="405111" cy="259045"/>
    <xdr:sp macro="" textlink="">
      <xdr:nvSpPr>
        <xdr:cNvPr id="105" name="n_1mainValue有形固定資産減価償却率">
          <a:extLst>
            <a:ext uri="{FF2B5EF4-FFF2-40B4-BE49-F238E27FC236}">
              <a16:creationId xmlns:a16="http://schemas.microsoft.com/office/drawing/2014/main" id="{5D645882-1BD4-4B3F-99E4-9F15AFA96AD8}"/>
            </a:ext>
          </a:extLst>
        </xdr:cNvPr>
        <xdr:cNvSpPr txBox="1"/>
      </xdr:nvSpPr>
      <xdr:spPr>
        <a:xfrm>
          <a:off x="3836044" y="6059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128559</xdr:rowOff>
    </xdr:from>
    <xdr:ext cx="405111" cy="259045"/>
    <xdr:sp macro="" textlink="">
      <xdr:nvSpPr>
        <xdr:cNvPr id="106" name="n_2mainValue有形固定資産減価償却率">
          <a:extLst>
            <a:ext uri="{FF2B5EF4-FFF2-40B4-BE49-F238E27FC236}">
              <a16:creationId xmlns:a16="http://schemas.microsoft.com/office/drawing/2014/main" id="{B92464C5-8009-43BC-8226-B0A4A0A77641}"/>
            </a:ext>
          </a:extLst>
        </xdr:cNvPr>
        <xdr:cNvSpPr txBox="1"/>
      </xdr:nvSpPr>
      <xdr:spPr>
        <a:xfrm>
          <a:off x="3086744" y="604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107" name="n_3mainValue有形固定資産減価償却率">
          <a:extLst>
            <a:ext uri="{FF2B5EF4-FFF2-40B4-BE49-F238E27FC236}">
              <a16:creationId xmlns:a16="http://schemas.microsoft.com/office/drawing/2014/main" id="{D9F48791-34DE-4388-8D3E-6F98AA1215FC}"/>
            </a:ext>
          </a:extLst>
        </xdr:cNvPr>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66874</xdr:rowOff>
    </xdr:from>
    <xdr:ext cx="405111" cy="259045"/>
    <xdr:sp macro="" textlink="">
      <xdr:nvSpPr>
        <xdr:cNvPr id="108" name="n_4mainValue有形固定資産減価償却率">
          <a:extLst>
            <a:ext uri="{FF2B5EF4-FFF2-40B4-BE49-F238E27FC236}">
              <a16:creationId xmlns:a16="http://schemas.microsoft.com/office/drawing/2014/main" id="{9227E924-22CC-4531-805E-47FCC267FE8B}"/>
            </a:ext>
          </a:extLst>
        </xdr:cNvPr>
        <xdr:cNvSpPr txBox="1"/>
      </xdr:nvSpPr>
      <xdr:spPr>
        <a:xfrm>
          <a:off x="15627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BFB0EA92-1759-411B-A362-3A372C68F9C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4595DA00-027A-496A-9FFE-981B12AA49DE}"/>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9ACAB010-C48A-40C7-AD9A-247A9BD9052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74BE5AFC-F7C5-4424-928C-1DB8F86773B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3B50F260-92E1-4CAB-987A-C19FEAB0DF5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21C9CB8C-9AFE-4951-8660-CD151EADB55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418F345B-94FB-44E5-9B73-984FB4E3432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57E8A7C4-B1B0-48DB-8F29-B131249FA42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2B9D9369-87B2-411E-9830-89D8916A84E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12BC22AC-7F4C-4FE5-B5C2-EA7704346729}"/>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46BDC9AB-FE29-47AA-98FD-ACCE1AAEB3A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EDE84159-4687-4642-9263-FC4DA7608912}"/>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BFC03706-BA7E-4534-B2BF-2668AACEE5C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令和３年度は普通交付税の増加等により経常一般財源等が増加した。</a:t>
          </a:r>
        </a:p>
        <a:p>
          <a:r>
            <a:rPr kumimoji="1" lang="ja-JP" altLang="en-US" sz="1100">
              <a:latin typeface="ＭＳ Ｐゴシック" panose="020B0600070205080204" pitchFamily="50" charset="-128"/>
              <a:ea typeface="ＭＳ Ｐゴシック" panose="020B0600070205080204" pitchFamily="50" charset="-128"/>
            </a:rPr>
            <a:t>また、債務負担行為に基づく支出予定額の増加等の悪化要因があったが、地方債残高の減少や公営企業債等繰入見込額の減少等の好転要因が上回り将来負担額が減少している。</a:t>
          </a:r>
        </a:p>
        <a:p>
          <a:r>
            <a:rPr kumimoji="1" lang="ja-JP" altLang="en-US" sz="1100">
              <a:latin typeface="ＭＳ Ｐゴシック" panose="020B0600070205080204" pitchFamily="50" charset="-128"/>
              <a:ea typeface="ＭＳ Ｐゴシック" panose="020B0600070205080204" pitchFamily="50" charset="-128"/>
            </a:rPr>
            <a:t>今後も中期財政計画等を活用し、長期的な視点で債務が過大とならないよう地方債現在高の動向を注視していく。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419B6937-40C6-4CB9-967E-F3ADFB55DF0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8A024CBB-AF54-40FE-9B3D-C4175B7BD37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E6A90C2E-5F8E-42AB-908F-EDC19CF51901}"/>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5B626797-55C3-4F13-AD64-28D71883A04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a:extLst>
            <a:ext uri="{FF2B5EF4-FFF2-40B4-BE49-F238E27FC236}">
              <a16:creationId xmlns:a16="http://schemas.microsoft.com/office/drawing/2014/main" id="{23CDE0DA-CC6A-4B6E-B4C2-62E0369E5223}"/>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3C51F90F-0B22-438B-BEBA-F15312EC4BB6}"/>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D06CB76A-1BD9-44F8-977A-A07DB7D46272}"/>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8EC36F6E-454B-4CFA-9D6B-8824AF01685B}"/>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39E25294-ECBA-4855-AFCC-14FBFBFD800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958B6319-BB26-4D23-81AE-A33E95547578}"/>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66585305-F271-484A-8DAF-3C2B9E95AE03}"/>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9F8CCAEA-30BD-4233-90C6-1E670773D219}"/>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4" name="テキスト ボックス 133">
          <a:extLst>
            <a:ext uri="{FF2B5EF4-FFF2-40B4-BE49-F238E27FC236}">
              <a16:creationId xmlns:a16="http://schemas.microsoft.com/office/drawing/2014/main" id="{E48B411C-EC01-4BDA-A964-1DF1D26BC51E}"/>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EAF54580-579E-4D88-9BAA-FC61C557D4E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6" name="テキスト ボックス 135">
          <a:extLst>
            <a:ext uri="{FF2B5EF4-FFF2-40B4-BE49-F238E27FC236}">
              <a16:creationId xmlns:a16="http://schemas.microsoft.com/office/drawing/2014/main" id="{B502E605-15F0-40C4-A20C-7AA833E1E0C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7" name="債務償還比率グラフ枠">
          <a:extLst>
            <a:ext uri="{FF2B5EF4-FFF2-40B4-BE49-F238E27FC236}">
              <a16:creationId xmlns:a16="http://schemas.microsoft.com/office/drawing/2014/main" id="{798BA473-DDCB-47D9-8CCC-FB72DC2C91F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8" name="直線コネクタ 137">
          <a:extLst>
            <a:ext uri="{FF2B5EF4-FFF2-40B4-BE49-F238E27FC236}">
              <a16:creationId xmlns:a16="http://schemas.microsoft.com/office/drawing/2014/main" id="{4897DFAA-A208-4246-9A68-BA4AFDDEB0BB}"/>
            </a:ext>
          </a:extLst>
        </xdr:cNvPr>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9" name="債務償還比率最小値テキスト">
          <a:extLst>
            <a:ext uri="{FF2B5EF4-FFF2-40B4-BE49-F238E27FC236}">
              <a16:creationId xmlns:a16="http://schemas.microsoft.com/office/drawing/2014/main" id="{0AFD312D-58C5-4281-B446-58AB4AB2EA33}"/>
            </a:ext>
          </a:extLst>
        </xdr:cNvPr>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0" name="直線コネクタ 139">
          <a:extLst>
            <a:ext uri="{FF2B5EF4-FFF2-40B4-BE49-F238E27FC236}">
              <a16:creationId xmlns:a16="http://schemas.microsoft.com/office/drawing/2014/main" id="{37592A45-10A0-44B5-A9A8-C3F1BFF29918}"/>
            </a:ext>
          </a:extLst>
        </xdr:cNvPr>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1" name="債務償還比率最大値テキスト">
          <a:extLst>
            <a:ext uri="{FF2B5EF4-FFF2-40B4-BE49-F238E27FC236}">
              <a16:creationId xmlns:a16="http://schemas.microsoft.com/office/drawing/2014/main" id="{0E707D8B-28CD-4D3C-8F51-4B0EFF20A50A}"/>
            </a:ext>
          </a:extLst>
        </xdr:cNvPr>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2" name="直線コネクタ 141">
          <a:extLst>
            <a:ext uri="{FF2B5EF4-FFF2-40B4-BE49-F238E27FC236}">
              <a16:creationId xmlns:a16="http://schemas.microsoft.com/office/drawing/2014/main" id="{A83F44C2-7A71-45F7-8CF4-0120C16EA135}"/>
            </a:ext>
          </a:extLst>
        </xdr:cNvPr>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43" name="債務償還比率平均値テキスト">
          <a:extLst>
            <a:ext uri="{FF2B5EF4-FFF2-40B4-BE49-F238E27FC236}">
              <a16:creationId xmlns:a16="http://schemas.microsoft.com/office/drawing/2014/main" id="{58BEA5C8-4B95-482C-BE80-A18661AF75E4}"/>
            </a:ext>
          </a:extLst>
        </xdr:cNvPr>
        <xdr:cNvSpPr txBox="1"/>
      </xdr:nvSpPr>
      <xdr:spPr>
        <a:xfrm>
          <a:off x="14846300" y="5804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4" name="フローチャート: 判断 143">
          <a:extLst>
            <a:ext uri="{FF2B5EF4-FFF2-40B4-BE49-F238E27FC236}">
              <a16:creationId xmlns:a16="http://schemas.microsoft.com/office/drawing/2014/main" id="{BD2928BE-3BB0-422B-BD60-59B7B13492D7}"/>
            </a:ext>
          </a:extLst>
        </xdr:cNvPr>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5" name="フローチャート: 判断 144">
          <a:extLst>
            <a:ext uri="{FF2B5EF4-FFF2-40B4-BE49-F238E27FC236}">
              <a16:creationId xmlns:a16="http://schemas.microsoft.com/office/drawing/2014/main" id="{07280C1C-154F-45C6-A793-1B8D2BC99F65}"/>
            </a:ext>
          </a:extLst>
        </xdr:cNvPr>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6" name="フローチャート: 判断 145">
          <a:extLst>
            <a:ext uri="{FF2B5EF4-FFF2-40B4-BE49-F238E27FC236}">
              <a16:creationId xmlns:a16="http://schemas.microsoft.com/office/drawing/2014/main" id="{90F0F1B9-C74F-4D38-8012-802B63F46CF0}"/>
            </a:ext>
          </a:extLst>
        </xdr:cNvPr>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7" name="フローチャート: 判断 146">
          <a:extLst>
            <a:ext uri="{FF2B5EF4-FFF2-40B4-BE49-F238E27FC236}">
              <a16:creationId xmlns:a16="http://schemas.microsoft.com/office/drawing/2014/main" id="{1527550F-4F4F-4CA9-914F-4E291E203A76}"/>
            </a:ext>
          </a:extLst>
        </xdr:cNvPr>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8" name="フローチャート: 判断 147">
          <a:extLst>
            <a:ext uri="{FF2B5EF4-FFF2-40B4-BE49-F238E27FC236}">
              <a16:creationId xmlns:a16="http://schemas.microsoft.com/office/drawing/2014/main" id="{F7C63F56-4827-4704-9220-76F458B0764D}"/>
            </a:ext>
          </a:extLst>
        </xdr:cNvPr>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D62007C-EBA5-4D70-9BC2-E5786025147E}"/>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B4F36EE-3960-42A5-AA5F-3A9D150202D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D29A535-E3F5-481B-82E1-EE40AA390E8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97C888C-2E66-494A-8F8A-B257D956698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B5833BB-7688-4906-B476-229C599864A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52631</xdr:rowOff>
    </xdr:from>
    <xdr:to>
      <xdr:col>76</xdr:col>
      <xdr:colOff>73025</xdr:colOff>
      <xdr:row>29</xdr:row>
      <xdr:rowOff>154231</xdr:rowOff>
    </xdr:to>
    <xdr:sp macro="" textlink="">
      <xdr:nvSpPr>
        <xdr:cNvPr id="154" name="楕円 153">
          <a:extLst>
            <a:ext uri="{FF2B5EF4-FFF2-40B4-BE49-F238E27FC236}">
              <a16:creationId xmlns:a16="http://schemas.microsoft.com/office/drawing/2014/main" id="{2D75AACB-0DBC-4149-ABFF-041D125D2025}"/>
            </a:ext>
          </a:extLst>
        </xdr:cNvPr>
        <xdr:cNvSpPr/>
      </xdr:nvSpPr>
      <xdr:spPr>
        <a:xfrm>
          <a:off x="14744700" y="579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75508</xdr:rowOff>
    </xdr:from>
    <xdr:ext cx="469744" cy="259045"/>
    <xdr:sp macro="" textlink="">
      <xdr:nvSpPr>
        <xdr:cNvPr id="155" name="債務償還比率該当値テキスト">
          <a:extLst>
            <a:ext uri="{FF2B5EF4-FFF2-40B4-BE49-F238E27FC236}">
              <a16:creationId xmlns:a16="http://schemas.microsoft.com/office/drawing/2014/main" id="{E45439D2-C687-47F0-AFFA-41E1840C2947}"/>
            </a:ext>
          </a:extLst>
        </xdr:cNvPr>
        <xdr:cNvSpPr txBox="1"/>
      </xdr:nvSpPr>
      <xdr:spPr>
        <a:xfrm>
          <a:off x="14846300" y="564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80709</xdr:rowOff>
    </xdr:from>
    <xdr:to>
      <xdr:col>72</xdr:col>
      <xdr:colOff>123825</xdr:colOff>
      <xdr:row>31</xdr:row>
      <xdr:rowOff>10859</xdr:rowOff>
    </xdr:to>
    <xdr:sp macro="" textlink="">
      <xdr:nvSpPr>
        <xdr:cNvPr id="156" name="楕円 155">
          <a:extLst>
            <a:ext uri="{FF2B5EF4-FFF2-40B4-BE49-F238E27FC236}">
              <a16:creationId xmlns:a16="http://schemas.microsoft.com/office/drawing/2014/main" id="{31AC31A2-CE21-4446-BFF3-2B23FB82B121}"/>
            </a:ext>
          </a:extLst>
        </xdr:cNvPr>
        <xdr:cNvSpPr/>
      </xdr:nvSpPr>
      <xdr:spPr>
        <a:xfrm>
          <a:off x="14033500" y="59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103431</xdr:rowOff>
    </xdr:from>
    <xdr:to>
      <xdr:col>76</xdr:col>
      <xdr:colOff>22225</xdr:colOff>
      <xdr:row>30</xdr:row>
      <xdr:rowOff>131509</xdr:rowOff>
    </xdr:to>
    <xdr:cxnSp macro="">
      <xdr:nvCxnSpPr>
        <xdr:cNvPr id="157" name="直線コネクタ 156">
          <a:extLst>
            <a:ext uri="{FF2B5EF4-FFF2-40B4-BE49-F238E27FC236}">
              <a16:creationId xmlns:a16="http://schemas.microsoft.com/office/drawing/2014/main" id="{13449FE6-EB74-4805-8994-50520C341C3C}"/>
            </a:ext>
          </a:extLst>
        </xdr:cNvPr>
        <xdr:cNvCxnSpPr/>
      </xdr:nvCxnSpPr>
      <xdr:spPr>
        <a:xfrm flipV="1">
          <a:off x="14084300" y="5847006"/>
          <a:ext cx="711200" cy="19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34480</xdr:rowOff>
    </xdr:from>
    <xdr:to>
      <xdr:col>68</xdr:col>
      <xdr:colOff>123825</xdr:colOff>
      <xdr:row>31</xdr:row>
      <xdr:rowOff>136080</xdr:rowOff>
    </xdr:to>
    <xdr:sp macro="" textlink="">
      <xdr:nvSpPr>
        <xdr:cNvPr id="158" name="楕円 157">
          <a:extLst>
            <a:ext uri="{FF2B5EF4-FFF2-40B4-BE49-F238E27FC236}">
              <a16:creationId xmlns:a16="http://schemas.microsoft.com/office/drawing/2014/main" id="{E0C98112-4F86-4A17-9607-6F1D672A2316}"/>
            </a:ext>
          </a:extLst>
        </xdr:cNvPr>
        <xdr:cNvSpPr/>
      </xdr:nvSpPr>
      <xdr:spPr>
        <a:xfrm>
          <a:off x="13271500" y="612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131509</xdr:rowOff>
    </xdr:from>
    <xdr:to>
      <xdr:col>72</xdr:col>
      <xdr:colOff>73025</xdr:colOff>
      <xdr:row>31</xdr:row>
      <xdr:rowOff>85280</xdr:rowOff>
    </xdr:to>
    <xdr:cxnSp macro="">
      <xdr:nvCxnSpPr>
        <xdr:cNvPr id="159" name="直線コネクタ 158">
          <a:extLst>
            <a:ext uri="{FF2B5EF4-FFF2-40B4-BE49-F238E27FC236}">
              <a16:creationId xmlns:a16="http://schemas.microsoft.com/office/drawing/2014/main" id="{C6F0AA59-A021-4139-A208-497258252193}"/>
            </a:ext>
          </a:extLst>
        </xdr:cNvPr>
        <xdr:cNvCxnSpPr/>
      </xdr:nvCxnSpPr>
      <xdr:spPr>
        <a:xfrm flipV="1">
          <a:off x="13322300" y="6046534"/>
          <a:ext cx="762000" cy="1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149977</xdr:rowOff>
    </xdr:from>
    <xdr:to>
      <xdr:col>64</xdr:col>
      <xdr:colOff>123825</xdr:colOff>
      <xdr:row>31</xdr:row>
      <xdr:rowOff>80127</xdr:rowOff>
    </xdr:to>
    <xdr:sp macro="" textlink="">
      <xdr:nvSpPr>
        <xdr:cNvPr id="160" name="楕円 159">
          <a:extLst>
            <a:ext uri="{FF2B5EF4-FFF2-40B4-BE49-F238E27FC236}">
              <a16:creationId xmlns:a16="http://schemas.microsoft.com/office/drawing/2014/main" id="{FAF1B24F-E08D-4900-84C7-A87FCE6C5484}"/>
            </a:ext>
          </a:extLst>
        </xdr:cNvPr>
        <xdr:cNvSpPr/>
      </xdr:nvSpPr>
      <xdr:spPr>
        <a:xfrm>
          <a:off x="12509500" y="60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29327</xdr:rowOff>
    </xdr:from>
    <xdr:to>
      <xdr:col>68</xdr:col>
      <xdr:colOff>73025</xdr:colOff>
      <xdr:row>31</xdr:row>
      <xdr:rowOff>85280</xdr:rowOff>
    </xdr:to>
    <xdr:cxnSp macro="">
      <xdr:nvCxnSpPr>
        <xdr:cNvPr id="161" name="直線コネクタ 160">
          <a:extLst>
            <a:ext uri="{FF2B5EF4-FFF2-40B4-BE49-F238E27FC236}">
              <a16:creationId xmlns:a16="http://schemas.microsoft.com/office/drawing/2014/main" id="{87088C62-69D1-4D74-A3B7-263AFCFAE240}"/>
            </a:ext>
          </a:extLst>
        </xdr:cNvPr>
        <xdr:cNvCxnSpPr/>
      </xdr:nvCxnSpPr>
      <xdr:spPr>
        <a:xfrm>
          <a:off x="12560300" y="6115802"/>
          <a:ext cx="762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163290</xdr:rowOff>
    </xdr:from>
    <xdr:to>
      <xdr:col>60</xdr:col>
      <xdr:colOff>123825</xdr:colOff>
      <xdr:row>31</xdr:row>
      <xdr:rowOff>93440</xdr:rowOff>
    </xdr:to>
    <xdr:sp macro="" textlink="">
      <xdr:nvSpPr>
        <xdr:cNvPr id="162" name="楕円 161">
          <a:extLst>
            <a:ext uri="{FF2B5EF4-FFF2-40B4-BE49-F238E27FC236}">
              <a16:creationId xmlns:a16="http://schemas.microsoft.com/office/drawing/2014/main" id="{2E932FCA-BC9B-4157-B756-61175AEB8625}"/>
            </a:ext>
          </a:extLst>
        </xdr:cNvPr>
        <xdr:cNvSpPr/>
      </xdr:nvSpPr>
      <xdr:spPr>
        <a:xfrm>
          <a:off x="11747500" y="60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29327</xdr:rowOff>
    </xdr:from>
    <xdr:to>
      <xdr:col>64</xdr:col>
      <xdr:colOff>73025</xdr:colOff>
      <xdr:row>31</xdr:row>
      <xdr:rowOff>42640</xdr:rowOff>
    </xdr:to>
    <xdr:cxnSp macro="">
      <xdr:nvCxnSpPr>
        <xdr:cNvPr id="163" name="直線コネクタ 162">
          <a:extLst>
            <a:ext uri="{FF2B5EF4-FFF2-40B4-BE49-F238E27FC236}">
              <a16:creationId xmlns:a16="http://schemas.microsoft.com/office/drawing/2014/main" id="{884F5E8C-C414-423B-ADB1-01A9EF763037}"/>
            </a:ext>
          </a:extLst>
        </xdr:cNvPr>
        <xdr:cNvCxnSpPr/>
      </xdr:nvCxnSpPr>
      <xdr:spPr>
        <a:xfrm flipV="1">
          <a:off x="11798300" y="6115802"/>
          <a:ext cx="762000" cy="1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64" name="n_1aveValue債務償還比率">
          <a:extLst>
            <a:ext uri="{FF2B5EF4-FFF2-40B4-BE49-F238E27FC236}">
              <a16:creationId xmlns:a16="http://schemas.microsoft.com/office/drawing/2014/main" id="{311B3CDC-1794-4145-A175-4B596C8C9BFF}"/>
            </a:ext>
          </a:extLst>
        </xdr:cNvPr>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5" name="n_2aveValue債務償還比率">
          <a:extLst>
            <a:ext uri="{FF2B5EF4-FFF2-40B4-BE49-F238E27FC236}">
              <a16:creationId xmlns:a16="http://schemas.microsoft.com/office/drawing/2014/main" id="{111B7521-72ED-4FA2-B83B-5935C40CCFE6}"/>
            </a:ext>
          </a:extLst>
        </xdr:cNvPr>
        <xdr:cNvSpPr txBox="1"/>
      </xdr:nvSpPr>
      <xdr:spPr>
        <a:xfrm>
          <a:off x="13087427" y="62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66" name="n_3aveValue債務償還比率">
          <a:extLst>
            <a:ext uri="{FF2B5EF4-FFF2-40B4-BE49-F238E27FC236}">
              <a16:creationId xmlns:a16="http://schemas.microsoft.com/office/drawing/2014/main" id="{CFA9DEBF-C51A-4353-8681-F5D662EBB07D}"/>
            </a:ext>
          </a:extLst>
        </xdr:cNvPr>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7" name="n_4aveValue債務償還比率">
          <a:extLst>
            <a:ext uri="{FF2B5EF4-FFF2-40B4-BE49-F238E27FC236}">
              <a16:creationId xmlns:a16="http://schemas.microsoft.com/office/drawing/2014/main" id="{2E638835-16E0-4015-96BF-C769E513DF7E}"/>
            </a:ext>
          </a:extLst>
        </xdr:cNvPr>
        <xdr:cNvSpPr txBox="1"/>
      </xdr:nvSpPr>
      <xdr:spPr>
        <a:xfrm>
          <a:off x="11563427" y="627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27386</xdr:rowOff>
    </xdr:from>
    <xdr:ext cx="469744" cy="259045"/>
    <xdr:sp macro="" textlink="">
      <xdr:nvSpPr>
        <xdr:cNvPr id="168" name="n_1mainValue債務償還比率">
          <a:extLst>
            <a:ext uri="{FF2B5EF4-FFF2-40B4-BE49-F238E27FC236}">
              <a16:creationId xmlns:a16="http://schemas.microsoft.com/office/drawing/2014/main" id="{C58A36F3-3BA9-4C84-BD71-FA5CE77085DA}"/>
            </a:ext>
          </a:extLst>
        </xdr:cNvPr>
        <xdr:cNvSpPr txBox="1"/>
      </xdr:nvSpPr>
      <xdr:spPr>
        <a:xfrm>
          <a:off x="13836727" y="577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152607</xdr:rowOff>
    </xdr:from>
    <xdr:ext cx="469744" cy="259045"/>
    <xdr:sp macro="" textlink="">
      <xdr:nvSpPr>
        <xdr:cNvPr id="169" name="n_2mainValue債務償還比率">
          <a:extLst>
            <a:ext uri="{FF2B5EF4-FFF2-40B4-BE49-F238E27FC236}">
              <a16:creationId xmlns:a16="http://schemas.microsoft.com/office/drawing/2014/main" id="{17997AA4-B058-45A7-9FC2-6F6A1168EE69}"/>
            </a:ext>
          </a:extLst>
        </xdr:cNvPr>
        <xdr:cNvSpPr txBox="1"/>
      </xdr:nvSpPr>
      <xdr:spPr>
        <a:xfrm>
          <a:off x="13087427" y="5896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96654</xdr:rowOff>
    </xdr:from>
    <xdr:ext cx="469744" cy="259045"/>
    <xdr:sp macro="" textlink="">
      <xdr:nvSpPr>
        <xdr:cNvPr id="170" name="n_3mainValue債務償還比率">
          <a:extLst>
            <a:ext uri="{FF2B5EF4-FFF2-40B4-BE49-F238E27FC236}">
              <a16:creationId xmlns:a16="http://schemas.microsoft.com/office/drawing/2014/main" id="{F5C2A0EB-9426-441D-AE2A-05FFB185FB14}"/>
            </a:ext>
          </a:extLst>
        </xdr:cNvPr>
        <xdr:cNvSpPr txBox="1"/>
      </xdr:nvSpPr>
      <xdr:spPr>
        <a:xfrm>
          <a:off x="12325427" y="584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109967</xdr:rowOff>
    </xdr:from>
    <xdr:ext cx="469744" cy="259045"/>
    <xdr:sp macro="" textlink="">
      <xdr:nvSpPr>
        <xdr:cNvPr id="171" name="n_4mainValue債務償還比率">
          <a:extLst>
            <a:ext uri="{FF2B5EF4-FFF2-40B4-BE49-F238E27FC236}">
              <a16:creationId xmlns:a16="http://schemas.microsoft.com/office/drawing/2014/main" id="{77410DDE-00C6-4255-A23B-37446878B0E4}"/>
            </a:ext>
          </a:extLst>
        </xdr:cNvPr>
        <xdr:cNvSpPr txBox="1"/>
      </xdr:nvSpPr>
      <xdr:spPr>
        <a:xfrm>
          <a:off x="11563427" y="585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2" name="正方形/長方形 171">
          <a:extLst>
            <a:ext uri="{FF2B5EF4-FFF2-40B4-BE49-F238E27FC236}">
              <a16:creationId xmlns:a16="http://schemas.microsoft.com/office/drawing/2014/main" id="{A1B9B15A-293E-4C11-B2BB-609A22714C0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3" name="正方形/長方形 172">
          <a:extLst>
            <a:ext uri="{FF2B5EF4-FFF2-40B4-BE49-F238E27FC236}">
              <a16:creationId xmlns:a16="http://schemas.microsoft.com/office/drawing/2014/main" id="{D52FF123-43ED-4DAC-B8D4-2540ECFFD3B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4" name="テキスト ボックス 173">
          <a:extLst>
            <a:ext uri="{FF2B5EF4-FFF2-40B4-BE49-F238E27FC236}">
              <a16:creationId xmlns:a16="http://schemas.microsoft.com/office/drawing/2014/main" id="{0A31AFF2-BF9C-4686-B860-08FE00FA971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5" name="テキスト ボックス 174">
          <a:extLst>
            <a:ext uri="{FF2B5EF4-FFF2-40B4-BE49-F238E27FC236}">
              <a16:creationId xmlns:a16="http://schemas.microsoft.com/office/drawing/2014/main" id="{3EC3749C-43F7-4BA8-80DD-006010056F5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6" name="テキスト ボックス 175">
          <a:extLst>
            <a:ext uri="{FF2B5EF4-FFF2-40B4-BE49-F238E27FC236}">
              <a16:creationId xmlns:a16="http://schemas.microsoft.com/office/drawing/2014/main" id="{7E73F476-ABAF-4861-B382-E8D855F3531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7" name="テキスト ボックス 176">
          <a:extLst>
            <a:ext uri="{FF2B5EF4-FFF2-40B4-BE49-F238E27FC236}">
              <a16:creationId xmlns:a16="http://schemas.microsoft.com/office/drawing/2014/main" id="{322D706C-B5D8-4964-BF21-02FE95E2FC67}"/>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869D570-3042-41AF-A53B-66688B4C06D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3DE9EAD-598D-490D-98A6-75286A8B0D6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63D4645-E8F3-4616-9076-085A8EED47C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E7B27A7-F62A-4223-9E5C-9F09C6E98CF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BB5932C-BEF4-4195-9AA1-CAAE16F39C3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6C08965-B8EB-49B7-9E7B-862642AC403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5BB3940-3EEC-4943-BBA2-BAA7365EA95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29599D-3D09-42E4-B38A-311E029B688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5FF10C0-FCD0-4869-B506-3DC1CC63005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F91DCA1-CE48-421E-88BF-5267F5FD2D4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F22B581-E56A-403D-94FE-6780107A0C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AB5E3CC-C4DA-4A45-B5BA-8346A230605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8AFDF9A-EF1F-42AB-AFA8-E93B01E1AF1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9BB8D37-A975-4178-88AC-C42464E9EA0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4AE196-46BF-4992-A85C-89996C3B3DD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0559351-FFEE-4AA0-A790-740BEA53556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B86B1B0-A6B4-4AF7-A2ED-712201D0063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62D1017-6C0E-4C2C-9AC9-259C78767B2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FDF46C1-CC20-45D9-8200-97FEA5301BE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FB0FC72-635F-4B8E-98B7-1D301203B46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1700741-180F-4C60-BFBC-98AAAE6538F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82081A-C4D5-4D9E-B5B9-7B789CC7695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FA2B198-DAA5-42AE-B7B9-8D301F4017B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5181895-0147-42DA-AA40-1B88F1FECE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EAD5006-94D3-4D3C-B568-EED44118D6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816FB37-37A1-481E-A653-D5F0C60051C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53BC26B-12D2-4587-8F45-C25AD0340A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A5E4D97-5C57-43A9-8D88-D304034B935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FB6C774-78FD-4617-9B5B-A1D58A53567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DB82F87-FA72-4EA4-B2D7-FECBF66F34B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321E473-2709-4BFA-BABD-6BDE977FBF9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27D61D-C5F2-4EAC-BC38-57C9DE2736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48AAAEF-58A2-46DA-8C9E-FB01C509ABB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4E8AF8-656F-4F7F-A310-A6C7BAFAFAF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85754E-EBD5-45CB-AD0F-B87915ED916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2CD04C7-6BAC-4682-B7E1-C7B6888AEAC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0FFC555-CCF4-41CD-A424-8C2B5C00267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5522008-80BF-4BDE-B86B-E1412F6270A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AF59C6E-97D4-4648-A795-C8E433EB106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393EAF9-EA42-47EE-A6EB-C0A50CADD66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3B905A-88A0-462D-83CC-28A87062BC7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CBD97A3-4025-43F2-98F4-3464B2F555B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91AF60FE-3CD7-47ED-B2B2-4A794F568CEB}"/>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FE1C2B9-F590-491A-827E-DB69446D970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D3E23AA-7E9F-43AC-80E7-DA67D439A5A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D5D48F2-6C90-4724-BBC1-484AD4D850D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41ABE3F-F59B-4D3B-A7D6-5D2278C0913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072C787-54CB-44ED-A55E-163F8DB3184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A6707835-79E1-4DA7-844E-08F317A2886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944606A5-2E13-4797-9D20-BDFBD64D7B55}"/>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9E68890-D493-4DF8-8230-FF0D135E210E}"/>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5D201542-E94A-4E52-B0D1-795FF61E842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3B0CF58-0B12-40D8-93C3-1321803F12E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305248FA-F609-412F-86AB-2EBCD48B576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4983C44D-DDEC-48F8-9687-00D970FC9BA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a:extLst>
            <a:ext uri="{FF2B5EF4-FFF2-40B4-BE49-F238E27FC236}">
              <a16:creationId xmlns:a16="http://schemas.microsoft.com/office/drawing/2014/main" id="{89D1419B-E313-480F-ACA8-D2577BD99295}"/>
            </a:ext>
          </a:extLst>
        </xdr:cNvPr>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a:extLst>
            <a:ext uri="{FF2B5EF4-FFF2-40B4-BE49-F238E27FC236}">
              <a16:creationId xmlns:a16="http://schemas.microsoft.com/office/drawing/2014/main" id="{BF3EAF1C-60C4-461B-A1DF-1A1F86185201}"/>
            </a:ext>
          </a:extLst>
        </xdr:cNvPr>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a:extLst>
            <a:ext uri="{FF2B5EF4-FFF2-40B4-BE49-F238E27FC236}">
              <a16:creationId xmlns:a16="http://schemas.microsoft.com/office/drawing/2014/main" id="{79D8D824-1765-4A96-A6D9-085D9F292F12}"/>
            </a:ext>
          </a:extLst>
        </xdr:cNvPr>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a:extLst>
            <a:ext uri="{FF2B5EF4-FFF2-40B4-BE49-F238E27FC236}">
              <a16:creationId xmlns:a16="http://schemas.microsoft.com/office/drawing/2014/main" id="{09CAC139-08C1-4C68-81D5-07D6244D38EE}"/>
            </a:ext>
          </a:extLst>
        </xdr:cNvPr>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a:extLst>
            <a:ext uri="{FF2B5EF4-FFF2-40B4-BE49-F238E27FC236}">
              <a16:creationId xmlns:a16="http://schemas.microsoft.com/office/drawing/2014/main" id="{C069EF23-E101-438D-8376-0223D044A4A1}"/>
            </a:ext>
          </a:extLst>
        </xdr:cNvPr>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a:extLst>
            <a:ext uri="{FF2B5EF4-FFF2-40B4-BE49-F238E27FC236}">
              <a16:creationId xmlns:a16="http://schemas.microsoft.com/office/drawing/2014/main" id="{1C9A1862-819E-45D5-9269-08C5DD612EB7}"/>
            </a:ext>
          </a:extLst>
        </xdr:cNvPr>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a:extLst>
            <a:ext uri="{FF2B5EF4-FFF2-40B4-BE49-F238E27FC236}">
              <a16:creationId xmlns:a16="http://schemas.microsoft.com/office/drawing/2014/main" id="{5E8A03E3-0C1E-4A05-B806-A5E92A56AD58}"/>
            </a:ext>
          </a:extLst>
        </xdr:cNvPr>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a:extLst>
            <a:ext uri="{FF2B5EF4-FFF2-40B4-BE49-F238E27FC236}">
              <a16:creationId xmlns:a16="http://schemas.microsoft.com/office/drawing/2014/main" id="{EE7F40C6-FB20-4FBE-91B7-86E3A908FE64}"/>
            </a:ext>
          </a:extLst>
        </xdr:cNvPr>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a:extLst>
            <a:ext uri="{FF2B5EF4-FFF2-40B4-BE49-F238E27FC236}">
              <a16:creationId xmlns:a16="http://schemas.microsoft.com/office/drawing/2014/main" id="{10A37A1B-F06E-41A4-BAE9-928A785F7A81}"/>
            </a:ext>
          </a:extLst>
        </xdr:cNvPr>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a:extLst>
            <a:ext uri="{FF2B5EF4-FFF2-40B4-BE49-F238E27FC236}">
              <a16:creationId xmlns:a16="http://schemas.microsoft.com/office/drawing/2014/main" id="{9234CAB5-FF07-4BEF-B349-E92FD29FEF9E}"/>
            </a:ext>
          </a:extLst>
        </xdr:cNvPr>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a:extLst>
            <a:ext uri="{FF2B5EF4-FFF2-40B4-BE49-F238E27FC236}">
              <a16:creationId xmlns:a16="http://schemas.microsoft.com/office/drawing/2014/main" id="{995843BA-57A9-4F4C-A028-29FA6FCBC429}"/>
            </a:ext>
          </a:extLst>
        </xdr:cNvPr>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CBA5F31-9171-4E71-98D1-20DD700B24B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0046178-404C-4A97-944B-B24F45BE191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8BDC387-B284-42CA-AC1C-9E347BAC2C0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41B355F-0184-4D2D-A0CE-0A2D3235E95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110DDB3-0850-4436-A6D4-79D9E7E4F00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76835</xdr:rowOff>
    </xdr:from>
    <xdr:to>
      <xdr:col>24</xdr:col>
      <xdr:colOff>114300</xdr:colOff>
      <xdr:row>39</xdr:row>
      <xdr:rowOff>6985</xdr:rowOff>
    </xdr:to>
    <xdr:sp macro="" textlink="">
      <xdr:nvSpPr>
        <xdr:cNvPr id="73" name="楕円 72">
          <a:extLst>
            <a:ext uri="{FF2B5EF4-FFF2-40B4-BE49-F238E27FC236}">
              <a16:creationId xmlns:a16="http://schemas.microsoft.com/office/drawing/2014/main" id="{96EEF388-8769-462F-95A7-51FD7CE72AFA}"/>
            </a:ext>
          </a:extLst>
        </xdr:cNvPr>
        <xdr:cNvSpPr/>
      </xdr:nvSpPr>
      <xdr:spPr>
        <a:xfrm>
          <a:off x="4584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55262</xdr:rowOff>
    </xdr:from>
    <xdr:ext cx="405111" cy="259045"/>
    <xdr:sp macro="" textlink="">
      <xdr:nvSpPr>
        <xdr:cNvPr id="74" name="【道路】&#10;有形固定資産減価償却率該当値テキスト">
          <a:extLst>
            <a:ext uri="{FF2B5EF4-FFF2-40B4-BE49-F238E27FC236}">
              <a16:creationId xmlns:a16="http://schemas.microsoft.com/office/drawing/2014/main" id="{06550544-4454-4C41-86E7-56EB8DF56D17}"/>
            </a:ext>
          </a:extLst>
        </xdr:cNvPr>
        <xdr:cNvSpPr txBox="1"/>
      </xdr:nvSpPr>
      <xdr:spPr>
        <a:xfrm>
          <a:off x="46736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55880</xdr:rowOff>
    </xdr:from>
    <xdr:to>
      <xdr:col>20</xdr:col>
      <xdr:colOff>38100</xdr:colOff>
      <xdr:row>38</xdr:row>
      <xdr:rowOff>157480</xdr:rowOff>
    </xdr:to>
    <xdr:sp macro="" textlink="">
      <xdr:nvSpPr>
        <xdr:cNvPr id="75" name="楕円 74">
          <a:extLst>
            <a:ext uri="{FF2B5EF4-FFF2-40B4-BE49-F238E27FC236}">
              <a16:creationId xmlns:a16="http://schemas.microsoft.com/office/drawing/2014/main" id="{C322A972-2B3F-44F0-AE4D-889891E89DD0}"/>
            </a:ext>
          </a:extLst>
        </xdr:cNvPr>
        <xdr:cNvSpPr/>
      </xdr:nvSpPr>
      <xdr:spPr>
        <a:xfrm>
          <a:off x="3746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106680</xdr:rowOff>
    </xdr:from>
    <xdr:to>
      <xdr:col>24</xdr:col>
      <xdr:colOff>63500</xdr:colOff>
      <xdr:row>38</xdr:row>
      <xdr:rowOff>127635</xdr:rowOff>
    </xdr:to>
    <xdr:cxnSp macro="">
      <xdr:nvCxnSpPr>
        <xdr:cNvPr id="76" name="直線コネクタ 75">
          <a:extLst>
            <a:ext uri="{FF2B5EF4-FFF2-40B4-BE49-F238E27FC236}">
              <a16:creationId xmlns:a16="http://schemas.microsoft.com/office/drawing/2014/main" id="{1A1C0015-DFD2-40BC-9690-CA3657C6D757}"/>
            </a:ext>
          </a:extLst>
        </xdr:cNvPr>
        <xdr:cNvCxnSpPr/>
      </xdr:nvCxnSpPr>
      <xdr:spPr>
        <a:xfrm>
          <a:off x="3797300" y="662178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34925</xdr:rowOff>
    </xdr:from>
    <xdr:to>
      <xdr:col>15</xdr:col>
      <xdr:colOff>101600</xdr:colOff>
      <xdr:row>38</xdr:row>
      <xdr:rowOff>136525</xdr:rowOff>
    </xdr:to>
    <xdr:sp macro="" textlink="">
      <xdr:nvSpPr>
        <xdr:cNvPr id="77" name="楕円 76">
          <a:extLst>
            <a:ext uri="{FF2B5EF4-FFF2-40B4-BE49-F238E27FC236}">
              <a16:creationId xmlns:a16="http://schemas.microsoft.com/office/drawing/2014/main" id="{391F952D-B4B3-4390-A2A0-CFC1A0F39538}"/>
            </a:ext>
          </a:extLst>
        </xdr:cNvPr>
        <xdr:cNvSpPr/>
      </xdr:nvSpPr>
      <xdr:spPr>
        <a:xfrm>
          <a:off x="28575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85725</xdr:rowOff>
    </xdr:from>
    <xdr:to>
      <xdr:col>19</xdr:col>
      <xdr:colOff>177800</xdr:colOff>
      <xdr:row>38</xdr:row>
      <xdr:rowOff>106680</xdr:rowOff>
    </xdr:to>
    <xdr:cxnSp macro="">
      <xdr:nvCxnSpPr>
        <xdr:cNvPr id="78" name="直線コネクタ 77">
          <a:extLst>
            <a:ext uri="{FF2B5EF4-FFF2-40B4-BE49-F238E27FC236}">
              <a16:creationId xmlns:a16="http://schemas.microsoft.com/office/drawing/2014/main" id="{77DA3508-198E-4DEB-BF24-E3E2C902F6AC}"/>
            </a:ext>
          </a:extLst>
        </xdr:cNvPr>
        <xdr:cNvCxnSpPr/>
      </xdr:nvCxnSpPr>
      <xdr:spPr>
        <a:xfrm>
          <a:off x="2908300" y="660082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8255</xdr:rowOff>
    </xdr:from>
    <xdr:to>
      <xdr:col>10</xdr:col>
      <xdr:colOff>165100</xdr:colOff>
      <xdr:row>38</xdr:row>
      <xdr:rowOff>109855</xdr:rowOff>
    </xdr:to>
    <xdr:sp macro="" textlink="">
      <xdr:nvSpPr>
        <xdr:cNvPr id="79" name="楕円 78">
          <a:extLst>
            <a:ext uri="{FF2B5EF4-FFF2-40B4-BE49-F238E27FC236}">
              <a16:creationId xmlns:a16="http://schemas.microsoft.com/office/drawing/2014/main" id="{345B99E3-9F8B-4AFE-B0EB-C2A09F07A1B5}"/>
            </a:ext>
          </a:extLst>
        </xdr:cNvPr>
        <xdr:cNvSpPr/>
      </xdr:nvSpPr>
      <xdr:spPr>
        <a:xfrm>
          <a:off x="1968500" y="652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59055</xdr:rowOff>
    </xdr:from>
    <xdr:to>
      <xdr:col>15</xdr:col>
      <xdr:colOff>50800</xdr:colOff>
      <xdr:row>38</xdr:row>
      <xdr:rowOff>85725</xdr:rowOff>
    </xdr:to>
    <xdr:cxnSp macro="">
      <xdr:nvCxnSpPr>
        <xdr:cNvPr id="80" name="直線コネクタ 79">
          <a:extLst>
            <a:ext uri="{FF2B5EF4-FFF2-40B4-BE49-F238E27FC236}">
              <a16:creationId xmlns:a16="http://schemas.microsoft.com/office/drawing/2014/main" id="{DE954C6E-4B17-4DD6-AAB1-138098F4FB0B}"/>
            </a:ext>
          </a:extLst>
        </xdr:cNvPr>
        <xdr:cNvCxnSpPr/>
      </xdr:nvCxnSpPr>
      <xdr:spPr>
        <a:xfrm>
          <a:off x="2019300" y="65741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154940</xdr:rowOff>
    </xdr:from>
    <xdr:to>
      <xdr:col>6</xdr:col>
      <xdr:colOff>38100</xdr:colOff>
      <xdr:row>38</xdr:row>
      <xdr:rowOff>85090</xdr:rowOff>
    </xdr:to>
    <xdr:sp macro="" textlink="">
      <xdr:nvSpPr>
        <xdr:cNvPr id="81" name="楕円 80">
          <a:extLst>
            <a:ext uri="{FF2B5EF4-FFF2-40B4-BE49-F238E27FC236}">
              <a16:creationId xmlns:a16="http://schemas.microsoft.com/office/drawing/2014/main" id="{D5D8AE9F-5C58-44CE-B521-02028873F9A8}"/>
            </a:ext>
          </a:extLst>
        </xdr:cNvPr>
        <xdr:cNvSpPr/>
      </xdr:nvSpPr>
      <xdr:spPr>
        <a:xfrm>
          <a:off x="1079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34290</xdr:rowOff>
    </xdr:from>
    <xdr:to>
      <xdr:col>10</xdr:col>
      <xdr:colOff>114300</xdr:colOff>
      <xdr:row>38</xdr:row>
      <xdr:rowOff>59055</xdr:rowOff>
    </xdr:to>
    <xdr:cxnSp macro="">
      <xdr:nvCxnSpPr>
        <xdr:cNvPr id="82" name="直線コネクタ 81">
          <a:extLst>
            <a:ext uri="{FF2B5EF4-FFF2-40B4-BE49-F238E27FC236}">
              <a16:creationId xmlns:a16="http://schemas.microsoft.com/office/drawing/2014/main" id="{A54B6854-618B-4BBB-8E81-CD5712E86E22}"/>
            </a:ext>
          </a:extLst>
        </xdr:cNvPr>
        <xdr:cNvCxnSpPr/>
      </xdr:nvCxnSpPr>
      <xdr:spPr>
        <a:xfrm>
          <a:off x="1130300" y="65493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a:extLst>
            <a:ext uri="{FF2B5EF4-FFF2-40B4-BE49-F238E27FC236}">
              <a16:creationId xmlns:a16="http://schemas.microsoft.com/office/drawing/2014/main" id="{3BC46B09-ED89-4F2F-89F7-6AACC294DCAC}"/>
            </a:ext>
          </a:extLst>
        </xdr:cNvPr>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a:extLst>
            <a:ext uri="{FF2B5EF4-FFF2-40B4-BE49-F238E27FC236}">
              <a16:creationId xmlns:a16="http://schemas.microsoft.com/office/drawing/2014/main" id="{4C85A656-0C1F-48B4-BA88-7B48420817C2}"/>
            </a:ext>
          </a:extLst>
        </xdr:cNvPr>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a:extLst>
            <a:ext uri="{FF2B5EF4-FFF2-40B4-BE49-F238E27FC236}">
              <a16:creationId xmlns:a16="http://schemas.microsoft.com/office/drawing/2014/main" id="{76F0DC51-0507-46C5-AD1A-21724A99552E}"/>
            </a:ext>
          </a:extLst>
        </xdr:cNvPr>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a:extLst>
            <a:ext uri="{FF2B5EF4-FFF2-40B4-BE49-F238E27FC236}">
              <a16:creationId xmlns:a16="http://schemas.microsoft.com/office/drawing/2014/main" id="{C41214B3-DE80-4F1D-A69D-D2EA394B85BD}"/>
            </a:ext>
          </a:extLst>
        </xdr:cNvPr>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148607</xdr:rowOff>
    </xdr:from>
    <xdr:ext cx="405111" cy="259045"/>
    <xdr:sp macro="" textlink="">
      <xdr:nvSpPr>
        <xdr:cNvPr id="87" name="n_1mainValue【道路】&#10;有形固定資産減価償却率">
          <a:extLst>
            <a:ext uri="{FF2B5EF4-FFF2-40B4-BE49-F238E27FC236}">
              <a16:creationId xmlns:a16="http://schemas.microsoft.com/office/drawing/2014/main" id="{61633F11-29C3-4316-B5B6-B177BF6B6D3E}"/>
            </a:ext>
          </a:extLst>
        </xdr:cNvPr>
        <xdr:cNvSpPr txBox="1"/>
      </xdr:nvSpPr>
      <xdr:spPr>
        <a:xfrm>
          <a:off x="35820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127652</xdr:rowOff>
    </xdr:from>
    <xdr:ext cx="405111" cy="259045"/>
    <xdr:sp macro="" textlink="">
      <xdr:nvSpPr>
        <xdr:cNvPr id="88" name="n_2mainValue【道路】&#10;有形固定資産減価償却率">
          <a:extLst>
            <a:ext uri="{FF2B5EF4-FFF2-40B4-BE49-F238E27FC236}">
              <a16:creationId xmlns:a16="http://schemas.microsoft.com/office/drawing/2014/main" id="{66D5C2A6-4F48-4E4E-986F-F3CCF179DA64}"/>
            </a:ext>
          </a:extLst>
        </xdr:cNvPr>
        <xdr:cNvSpPr txBox="1"/>
      </xdr:nvSpPr>
      <xdr:spPr>
        <a:xfrm>
          <a:off x="27057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100982</xdr:rowOff>
    </xdr:from>
    <xdr:ext cx="405111" cy="259045"/>
    <xdr:sp macro="" textlink="">
      <xdr:nvSpPr>
        <xdr:cNvPr id="89" name="n_3mainValue【道路】&#10;有形固定資産減価償却率">
          <a:extLst>
            <a:ext uri="{FF2B5EF4-FFF2-40B4-BE49-F238E27FC236}">
              <a16:creationId xmlns:a16="http://schemas.microsoft.com/office/drawing/2014/main" id="{B0D7C938-5212-409D-89E1-59845E310126}"/>
            </a:ext>
          </a:extLst>
        </xdr:cNvPr>
        <xdr:cNvSpPr txBox="1"/>
      </xdr:nvSpPr>
      <xdr:spPr>
        <a:xfrm>
          <a:off x="18167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76217</xdr:rowOff>
    </xdr:from>
    <xdr:ext cx="405111" cy="259045"/>
    <xdr:sp macro="" textlink="">
      <xdr:nvSpPr>
        <xdr:cNvPr id="90" name="n_4mainValue【道路】&#10;有形固定資産減価償却率">
          <a:extLst>
            <a:ext uri="{FF2B5EF4-FFF2-40B4-BE49-F238E27FC236}">
              <a16:creationId xmlns:a16="http://schemas.microsoft.com/office/drawing/2014/main" id="{C1EDDA4C-B0D3-4317-B123-5B17FDB42C8E}"/>
            </a:ext>
          </a:extLst>
        </xdr:cNvPr>
        <xdr:cNvSpPr txBox="1"/>
      </xdr:nvSpPr>
      <xdr:spPr>
        <a:xfrm>
          <a:off x="927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0F95A1F-9313-45BC-B607-FD4C7B21506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667FC8F8-E3D1-4AF2-897C-CC1996D29BF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6744EBE3-EA35-4E2D-883D-B3A9FD3629D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9F229E05-0723-4382-8DFC-E2836BA94C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C79F089-8A9E-42DF-819E-B1F349C45AB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DE61BE9D-DB32-4EAC-BF05-E9FD0116358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3280EABD-FC97-4FC9-94AF-7B7983C6996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0E89878-6928-47E7-A889-65277867C9D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B47643E-A2FA-4B04-8A3E-40685E027E7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EC6BA461-AFA6-4574-A4F6-2B624123738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363FE778-2AA9-4C2F-AB8B-7A41A35660C5}"/>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722BC32E-42C6-4D3A-8532-7B8ABDBE106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3560FA1F-687E-4B60-8089-329CB11433A9}"/>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67C5C2D5-7673-4743-8325-0248B5EEF98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7CEA7A70-648C-497C-9045-8627CF570465}"/>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94F93726-B579-4500-8908-959450A183A2}"/>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54AFD222-3257-4EC5-89BA-BDCEB3EE641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83E7DC51-4361-4668-9D16-CEDA9A7C8D25}"/>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C5F88AF5-4DED-4D7A-A1D1-D74DFDF027BB}"/>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3FB577FB-AB96-4EF1-812A-F6A45CF40F74}"/>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ED07A1A7-8616-48FB-896C-305C7EB5BBD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A7E878ED-F95E-4C9C-A19F-1AD6E0C24059}"/>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E94F02FE-0F96-46EB-AF1C-73D3BAE2EB4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6FE98397-687B-46B0-8551-61F0FFDF765D}"/>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D99B1377-851F-471B-A3EA-F0B879675CE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a:extLst>
            <a:ext uri="{FF2B5EF4-FFF2-40B4-BE49-F238E27FC236}">
              <a16:creationId xmlns:a16="http://schemas.microsoft.com/office/drawing/2014/main" id="{723DDC92-1417-47E6-B9B8-1397C3D85969}"/>
            </a:ext>
          </a:extLst>
        </xdr:cNvPr>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a:extLst>
            <a:ext uri="{FF2B5EF4-FFF2-40B4-BE49-F238E27FC236}">
              <a16:creationId xmlns:a16="http://schemas.microsoft.com/office/drawing/2014/main" id="{76E850E8-9872-4236-882E-754C99CB44A2}"/>
            </a:ext>
          </a:extLst>
        </xdr:cNvPr>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a:extLst>
            <a:ext uri="{FF2B5EF4-FFF2-40B4-BE49-F238E27FC236}">
              <a16:creationId xmlns:a16="http://schemas.microsoft.com/office/drawing/2014/main" id="{32EB9A55-1675-4A81-9D3C-2A77DD740DF9}"/>
            </a:ext>
          </a:extLst>
        </xdr:cNvPr>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a:extLst>
            <a:ext uri="{FF2B5EF4-FFF2-40B4-BE49-F238E27FC236}">
              <a16:creationId xmlns:a16="http://schemas.microsoft.com/office/drawing/2014/main" id="{355CC872-1D8E-4E24-99DE-DCEBBE5E45B9}"/>
            </a:ext>
          </a:extLst>
        </xdr:cNvPr>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a:extLst>
            <a:ext uri="{FF2B5EF4-FFF2-40B4-BE49-F238E27FC236}">
              <a16:creationId xmlns:a16="http://schemas.microsoft.com/office/drawing/2014/main" id="{0229B994-1C06-4937-9D1A-57FB10D4C084}"/>
            </a:ext>
          </a:extLst>
        </xdr:cNvPr>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105194</xdr:rowOff>
    </xdr:from>
    <xdr:ext cx="534377" cy="259045"/>
    <xdr:sp macro="" textlink="">
      <xdr:nvSpPr>
        <xdr:cNvPr id="121" name="【道路】&#10;一人当たり延長平均値テキスト">
          <a:extLst>
            <a:ext uri="{FF2B5EF4-FFF2-40B4-BE49-F238E27FC236}">
              <a16:creationId xmlns:a16="http://schemas.microsoft.com/office/drawing/2014/main" id="{76914209-2076-44E3-B6F4-A249575EC7F7}"/>
            </a:ext>
          </a:extLst>
        </xdr:cNvPr>
        <xdr:cNvSpPr txBox="1"/>
      </xdr:nvSpPr>
      <xdr:spPr>
        <a:xfrm>
          <a:off x="10515600" y="662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a:extLst>
            <a:ext uri="{FF2B5EF4-FFF2-40B4-BE49-F238E27FC236}">
              <a16:creationId xmlns:a16="http://schemas.microsoft.com/office/drawing/2014/main" id="{4071FF29-E446-4018-AC74-70DD6CAAC6A1}"/>
            </a:ext>
          </a:extLst>
        </xdr:cNvPr>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a:extLst>
            <a:ext uri="{FF2B5EF4-FFF2-40B4-BE49-F238E27FC236}">
              <a16:creationId xmlns:a16="http://schemas.microsoft.com/office/drawing/2014/main" id="{316ED7E6-8E53-48CF-BA41-DAC71CD5DD25}"/>
            </a:ext>
          </a:extLst>
        </xdr:cNvPr>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a:extLst>
            <a:ext uri="{FF2B5EF4-FFF2-40B4-BE49-F238E27FC236}">
              <a16:creationId xmlns:a16="http://schemas.microsoft.com/office/drawing/2014/main" id="{8DECF277-B72D-4938-B767-94128E9C7AD8}"/>
            </a:ext>
          </a:extLst>
        </xdr:cNvPr>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a:extLst>
            <a:ext uri="{FF2B5EF4-FFF2-40B4-BE49-F238E27FC236}">
              <a16:creationId xmlns:a16="http://schemas.microsoft.com/office/drawing/2014/main" id="{F1552A31-80C5-4685-90AD-2F738874FFB4}"/>
            </a:ext>
          </a:extLst>
        </xdr:cNvPr>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a:extLst>
            <a:ext uri="{FF2B5EF4-FFF2-40B4-BE49-F238E27FC236}">
              <a16:creationId xmlns:a16="http://schemas.microsoft.com/office/drawing/2014/main" id="{C99AE670-CF42-4C41-B655-42307147668A}"/>
            </a:ext>
          </a:extLst>
        </xdr:cNvPr>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A080A90-2A37-45DB-B687-2D488038E64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23B3B7F-2712-4FD3-A5CD-42C76A0D392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F363F3E-2286-48DC-971F-E3C68857E9B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997F833-8688-4103-9CF9-F0FA12E2331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3011236-F6CF-4B0E-8950-ABD07598FCA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147309</xdr:rowOff>
    </xdr:from>
    <xdr:to>
      <xdr:col>55</xdr:col>
      <xdr:colOff>50800</xdr:colOff>
      <xdr:row>38</xdr:row>
      <xdr:rowOff>77459</xdr:rowOff>
    </xdr:to>
    <xdr:sp macro="" textlink="">
      <xdr:nvSpPr>
        <xdr:cNvPr id="132" name="楕円 131">
          <a:extLst>
            <a:ext uri="{FF2B5EF4-FFF2-40B4-BE49-F238E27FC236}">
              <a16:creationId xmlns:a16="http://schemas.microsoft.com/office/drawing/2014/main" id="{6CBE7EF6-29F8-4B73-9004-99DA19B66E84}"/>
            </a:ext>
          </a:extLst>
        </xdr:cNvPr>
        <xdr:cNvSpPr/>
      </xdr:nvSpPr>
      <xdr:spPr>
        <a:xfrm>
          <a:off x="10426700" y="649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170186</xdr:rowOff>
    </xdr:from>
    <xdr:ext cx="534377" cy="259045"/>
    <xdr:sp macro="" textlink="">
      <xdr:nvSpPr>
        <xdr:cNvPr id="133" name="【道路】&#10;一人当たり延長該当値テキスト">
          <a:extLst>
            <a:ext uri="{FF2B5EF4-FFF2-40B4-BE49-F238E27FC236}">
              <a16:creationId xmlns:a16="http://schemas.microsoft.com/office/drawing/2014/main" id="{D0CFAE59-0244-4DF4-BBB7-E766ADBF403E}"/>
            </a:ext>
          </a:extLst>
        </xdr:cNvPr>
        <xdr:cNvSpPr txBox="1"/>
      </xdr:nvSpPr>
      <xdr:spPr>
        <a:xfrm>
          <a:off x="10515600" y="634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163997</xdr:rowOff>
    </xdr:from>
    <xdr:to>
      <xdr:col>50</xdr:col>
      <xdr:colOff>165100</xdr:colOff>
      <xdr:row>38</xdr:row>
      <xdr:rowOff>94147</xdr:rowOff>
    </xdr:to>
    <xdr:sp macro="" textlink="">
      <xdr:nvSpPr>
        <xdr:cNvPr id="134" name="楕円 133">
          <a:extLst>
            <a:ext uri="{FF2B5EF4-FFF2-40B4-BE49-F238E27FC236}">
              <a16:creationId xmlns:a16="http://schemas.microsoft.com/office/drawing/2014/main" id="{90D2EFA2-3558-4C43-A4D9-3686844ED68F}"/>
            </a:ext>
          </a:extLst>
        </xdr:cNvPr>
        <xdr:cNvSpPr/>
      </xdr:nvSpPr>
      <xdr:spPr>
        <a:xfrm>
          <a:off x="9588500" y="650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26659</xdr:rowOff>
    </xdr:from>
    <xdr:to>
      <xdr:col>55</xdr:col>
      <xdr:colOff>0</xdr:colOff>
      <xdr:row>38</xdr:row>
      <xdr:rowOff>43347</xdr:rowOff>
    </xdr:to>
    <xdr:cxnSp macro="">
      <xdr:nvCxnSpPr>
        <xdr:cNvPr id="135" name="直線コネクタ 134">
          <a:extLst>
            <a:ext uri="{FF2B5EF4-FFF2-40B4-BE49-F238E27FC236}">
              <a16:creationId xmlns:a16="http://schemas.microsoft.com/office/drawing/2014/main" id="{E056DE8E-A440-4781-B52A-B21D60E6E52A}"/>
            </a:ext>
          </a:extLst>
        </xdr:cNvPr>
        <xdr:cNvCxnSpPr/>
      </xdr:nvCxnSpPr>
      <xdr:spPr>
        <a:xfrm flipV="1">
          <a:off x="9639300" y="6541759"/>
          <a:ext cx="838200" cy="16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6132</xdr:rowOff>
    </xdr:from>
    <xdr:to>
      <xdr:col>46</xdr:col>
      <xdr:colOff>38100</xdr:colOff>
      <xdr:row>38</xdr:row>
      <xdr:rowOff>107732</xdr:rowOff>
    </xdr:to>
    <xdr:sp macro="" textlink="">
      <xdr:nvSpPr>
        <xdr:cNvPr id="136" name="楕円 135">
          <a:extLst>
            <a:ext uri="{FF2B5EF4-FFF2-40B4-BE49-F238E27FC236}">
              <a16:creationId xmlns:a16="http://schemas.microsoft.com/office/drawing/2014/main" id="{2C823792-44F2-4E42-BBF9-04B11576665F}"/>
            </a:ext>
          </a:extLst>
        </xdr:cNvPr>
        <xdr:cNvSpPr/>
      </xdr:nvSpPr>
      <xdr:spPr>
        <a:xfrm>
          <a:off x="8699500" y="652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43347</xdr:rowOff>
    </xdr:from>
    <xdr:to>
      <xdr:col>50</xdr:col>
      <xdr:colOff>114300</xdr:colOff>
      <xdr:row>38</xdr:row>
      <xdr:rowOff>56932</xdr:rowOff>
    </xdr:to>
    <xdr:cxnSp macro="">
      <xdr:nvCxnSpPr>
        <xdr:cNvPr id="137" name="直線コネクタ 136">
          <a:extLst>
            <a:ext uri="{FF2B5EF4-FFF2-40B4-BE49-F238E27FC236}">
              <a16:creationId xmlns:a16="http://schemas.microsoft.com/office/drawing/2014/main" id="{79E7E041-9CCA-4F49-8ACA-2A19A4B3F520}"/>
            </a:ext>
          </a:extLst>
        </xdr:cNvPr>
        <xdr:cNvCxnSpPr/>
      </xdr:nvCxnSpPr>
      <xdr:spPr>
        <a:xfrm flipV="1">
          <a:off x="8750300" y="6558447"/>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16190</xdr:rowOff>
    </xdr:from>
    <xdr:to>
      <xdr:col>41</xdr:col>
      <xdr:colOff>101600</xdr:colOff>
      <xdr:row>38</xdr:row>
      <xdr:rowOff>117790</xdr:rowOff>
    </xdr:to>
    <xdr:sp macro="" textlink="">
      <xdr:nvSpPr>
        <xdr:cNvPr id="138" name="楕円 137">
          <a:extLst>
            <a:ext uri="{FF2B5EF4-FFF2-40B4-BE49-F238E27FC236}">
              <a16:creationId xmlns:a16="http://schemas.microsoft.com/office/drawing/2014/main" id="{D6927B77-0FAB-4EC4-B39F-B8A3C9DB47E7}"/>
            </a:ext>
          </a:extLst>
        </xdr:cNvPr>
        <xdr:cNvSpPr/>
      </xdr:nvSpPr>
      <xdr:spPr>
        <a:xfrm>
          <a:off x="7810500" y="65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56932</xdr:rowOff>
    </xdr:from>
    <xdr:to>
      <xdr:col>45</xdr:col>
      <xdr:colOff>177800</xdr:colOff>
      <xdr:row>38</xdr:row>
      <xdr:rowOff>66990</xdr:rowOff>
    </xdr:to>
    <xdr:cxnSp macro="">
      <xdr:nvCxnSpPr>
        <xdr:cNvPr id="139" name="直線コネクタ 138">
          <a:extLst>
            <a:ext uri="{FF2B5EF4-FFF2-40B4-BE49-F238E27FC236}">
              <a16:creationId xmlns:a16="http://schemas.microsoft.com/office/drawing/2014/main" id="{BC396996-AF93-4954-BB0F-C6EF362BCF30}"/>
            </a:ext>
          </a:extLst>
        </xdr:cNvPr>
        <xdr:cNvCxnSpPr/>
      </xdr:nvCxnSpPr>
      <xdr:spPr>
        <a:xfrm flipV="1">
          <a:off x="7861300" y="6572032"/>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27294</xdr:rowOff>
    </xdr:from>
    <xdr:to>
      <xdr:col>36</xdr:col>
      <xdr:colOff>165100</xdr:colOff>
      <xdr:row>38</xdr:row>
      <xdr:rowOff>128894</xdr:rowOff>
    </xdr:to>
    <xdr:sp macro="" textlink="">
      <xdr:nvSpPr>
        <xdr:cNvPr id="140" name="楕円 139">
          <a:extLst>
            <a:ext uri="{FF2B5EF4-FFF2-40B4-BE49-F238E27FC236}">
              <a16:creationId xmlns:a16="http://schemas.microsoft.com/office/drawing/2014/main" id="{2F625196-D14C-493E-9FD5-98492C1A9916}"/>
            </a:ext>
          </a:extLst>
        </xdr:cNvPr>
        <xdr:cNvSpPr/>
      </xdr:nvSpPr>
      <xdr:spPr>
        <a:xfrm>
          <a:off x="6921500" y="654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66990</xdr:rowOff>
    </xdr:from>
    <xdr:to>
      <xdr:col>41</xdr:col>
      <xdr:colOff>50800</xdr:colOff>
      <xdr:row>38</xdr:row>
      <xdr:rowOff>78094</xdr:rowOff>
    </xdr:to>
    <xdr:cxnSp macro="">
      <xdr:nvCxnSpPr>
        <xdr:cNvPr id="141" name="直線コネクタ 140">
          <a:extLst>
            <a:ext uri="{FF2B5EF4-FFF2-40B4-BE49-F238E27FC236}">
              <a16:creationId xmlns:a16="http://schemas.microsoft.com/office/drawing/2014/main" id="{3DD41506-5FF4-4184-ABBC-C1624014F1E9}"/>
            </a:ext>
          </a:extLst>
        </xdr:cNvPr>
        <xdr:cNvCxnSpPr/>
      </xdr:nvCxnSpPr>
      <xdr:spPr>
        <a:xfrm flipV="1">
          <a:off x="6972300" y="6582090"/>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a:extLst>
            <a:ext uri="{FF2B5EF4-FFF2-40B4-BE49-F238E27FC236}">
              <a16:creationId xmlns:a16="http://schemas.microsoft.com/office/drawing/2014/main" id="{7C267F4F-426C-4F4F-86D7-6C35D366CE60}"/>
            </a:ext>
          </a:extLst>
        </xdr:cNvPr>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a:extLst>
            <a:ext uri="{FF2B5EF4-FFF2-40B4-BE49-F238E27FC236}">
              <a16:creationId xmlns:a16="http://schemas.microsoft.com/office/drawing/2014/main" id="{84D9725E-CEFB-4790-A4E8-F77D4294BD48}"/>
            </a:ext>
          </a:extLst>
        </xdr:cNvPr>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a:extLst>
            <a:ext uri="{FF2B5EF4-FFF2-40B4-BE49-F238E27FC236}">
              <a16:creationId xmlns:a16="http://schemas.microsoft.com/office/drawing/2014/main" id="{AC3672F8-F703-4B05-9063-88B7D94A6ADE}"/>
            </a:ext>
          </a:extLst>
        </xdr:cNvPr>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a:extLst>
            <a:ext uri="{FF2B5EF4-FFF2-40B4-BE49-F238E27FC236}">
              <a16:creationId xmlns:a16="http://schemas.microsoft.com/office/drawing/2014/main" id="{8D917C44-80D2-468D-A8E3-5F5227460465}"/>
            </a:ext>
          </a:extLst>
        </xdr:cNvPr>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110674</xdr:rowOff>
    </xdr:from>
    <xdr:ext cx="534377" cy="259045"/>
    <xdr:sp macro="" textlink="">
      <xdr:nvSpPr>
        <xdr:cNvPr id="146" name="n_1mainValue【道路】&#10;一人当たり延長">
          <a:extLst>
            <a:ext uri="{FF2B5EF4-FFF2-40B4-BE49-F238E27FC236}">
              <a16:creationId xmlns:a16="http://schemas.microsoft.com/office/drawing/2014/main" id="{6E5D87EA-D063-4D4D-ACB3-14AF1913DEB6}"/>
            </a:ext>
          </a:extLst>
        </xdr:cNvPr>
        <xdr:cNvSpPr txBox="1"/>
      </xdr:nvSpPr>
      <xdr:spPr>
        <a:xfrm>
          <a:off x="9359411" y="6282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124259</xdr:rowOff>
    </xdr:from>
    <xdr:ext cx="534377" cy="259045"/>
    <xdr:sp macro="" textlink="">
      <xdr:nvSpPr>
        <xdr:cNvPr id="147" name="n_2mainValue【道路】&#10;一人当たり延長">
          <a:extLst>
            <a:ext uri="{FF2B5EF4-FFF2-40B4-BE49-F238E27FC236}">
              <a16:creationId xmlns:a16="http://schemas.microsoft.com/office/drawing/2014/main" id="{1D4EF28E-EB49-4722-B396-7789A01FA568}"/>
            </a:ext>
          </a:extLst>
        </xdr:cNvPr>
        <xdr:cNvSpPr txBox="1"/>
      </xdr:nvSpPr>
      <xdr:spPr>
        <a:xfrm>
          <a:off x="8483111" y="629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134318</xdr:rowOff>
    </xdr:from>
    <xdr:ext cx="534377" cy="259045"/>
    <xdr:sp macro="" textlink="">
      <xdr:nvSpPr>
        <xdr:cNvPr id="148" name="n_3mainValue【道路】&#10;一人当たり延長">
          <a:extLst>
            <a:ext uri="{FF2B5EF4-FFF2-40B4-BE49-F238E27FC236}">
              <a16:creationId xmlns:a16="http://schemas.microsoft.com/office/drawing/2014/main" id="{F39C7F4E-7AC4-4812-ACE4-1BA9B8B27A58}"/>
            </a:ext>
          </a:extLst>
        </xdr:cNvPr>
        <xdr:cNvSpPr txBox="1"/>
      </xdr:nvSpPr>
      <xdr:spPr>
        <a:xfrm>
          <a:off x="7594111" y="630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145421</xdr:rowOff>
    </xdr:from>
    <xdr:ext cx="534377" cy="259045"/>
    <xdr:sp macro="" textlink="">
      <xdr:nvSpPr>
        <xdr:cNvPr id="149" name="n_4mainValue【道路】&#10;一人当たり延長">
          <a:extLst>
            <a:ext uri="{FF2B5EF4-FFF2-40B4-BE49-F238E27FC236}">
              <a16:creationId xmlns:a16="http://schemas.microsoft.com/office/drawing/2014/main" id="{B6CB4F63-934B-4CD8-BEC8-376593DA6EC1}"/>
            </a:ext>
          </a:extLst>
        </xdr:cNvPr>
        <xdr:cNvSpPr txBox="1"/>
      </xdr:nvSpPr>
      <xdr:spPr>
        <a:xfrm>
          <a:off x="6705111" y="631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BEEA98F2-B236-4F1E-87E4-8B68FDC6124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5C348080-CDB7-4487-BA29-C3C547B83E9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94AEF021-878F-4A69-BF4D-1158311D827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B9AB6013-A779-416C-AE90-BE46F93FF8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676153BF-F58E-4C35-9FB4-95B0DBD25BD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1CDEC05A-9771-4209-91A3-172E0420DAE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5856C8B8-74D1-4496-9912-7CC8E88F7B1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513E79E3-6B54-49BE-897D-0143A9BB806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B0229DE7-FA50-4402-84D4-F050CCBDB8A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98EC17F4-AC71-42F5-BE12-241B83B6820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322BDCEE-B45E-4404-A116-B2CCEAF03E2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C444000F-E08A-4C11-8F82-6246BE13F99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3E7D4C3B-4497-4431-B7E8-01564BAB995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4EA43310-92C7-410E-A654-11950867E3A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AF506007-A0F4-4066-B8A9-4EAFDDCF69A1}"/>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EF88B19F-3C2E-4D9E-A70E-406EB6CDB41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CE9A8575-D886-4F90-BA99-7693D6475F46}"/>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F829F494-DC13-405B-8178-D9BB363E03A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ABD7AB59-3914-4B77-B690-70377AE5ABF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59E65EE-A73B-459A-B8C4-1C046047F7A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682E0330-DE7A-46A6-936A-0F2FAC34411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3438E6D6-57A2-4BB7-BDF4-9101AEEE4D7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3DB3E766-3144-4F09-947F-40B9E51FCCD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40F3FC8-0708-4ED0-8FA4-61446E5B453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AB5529D-BC24-46EB-9AF0-A6F51E926DE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a:extLst>
            <a:ext uri="{FF2B5EF4-FFF2-40B4-BE49-F238E27FC236}">
              <a16:creationId xmlns:a16="http://schemas.microsoft.com/office/drawing/2014/main" id="{90862491-5487-4DE0-AD37-96B6A1F60C94}"/>
            </a:ext>
          </a:extLst>
        </xdr:cNvPr>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CA50D159-B011-4380-A988-A273F12A8D49}"/>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a:extLst>
            <a:ext uri="{FF2B5EF4-FFF2-40B4-BE49-F238E27FC236}">
              <a16:creationId xmlns:a16="http://schemas.microsoft.com/office/drawing/2014/main" id="{94B88690-A528-47D4-8533-E34CAB32B72D}"/>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B6DC4A78-355A-4454-A2EC-5995FECEDB67}"/>
            </a:ext>
          </a:extLst>
        </xdr:cNvPr>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a:extLst>
            <a:ext uri="{FF2B5EF4-FFF2-40B4-BE49-F238E27FC236}">
              <a16:creationId xmlns:a16="http://schemas.microsoft.com/office/drawing/2014/main" id="{D323586E-EC00-4FF1-9EB5-809BE1180550}"/>
            </a:ext>
          </a:extLst>
        </xdr:cNvPr>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92AE8E86-A732-4C6B-96E8-DF415B50D3F1}"/>
            </a:ext>
          </a:extLst>
        </xdr:cNvPr>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a:extLst>
            <a:ext uri="{FF2B5EF4-FFF2-40B4-BE49-F238E27FC236}">
              <a16:creationId xmlns:a16="http://schemas.microsoft.com/office/drawing/2014/main" id="{A3FC0B97-EEDC-4A3C-87D0-D46F8C92CB32}"/>
            </a:ext>
          </a:extLst>
        </xdr:cNvPr>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a:extLst>
            <a:ext uri="{FF2B5EF4-FFF2-40B4-BE49-F238E27FC236}">
              <a16:creationId xmlns:a16="http://schemas.microsoft.com/office/drawing/2014/main" id="{238E6A33-DA30-4C66-A16B-188D47AD21E2}"/>
            </a:ext>
          </a:extLst>
        </xdr:cNvPr>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a:extLst>
            <a:ext uri="{FF2B5EF4-FFF2-40B4-BE49-F238E27FC236}">
              <a16:creationId xmlns:a16="http://schemas.microsoft.com/office/drawing/2014/main" id="{02AB0DE6-0E80-41FF-89EC-76D1E91429B5}"/>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a:extLst>
            <a:ext uri="{FF2B5EF4-FFF2-40B4-BE49-F238E27FC236}">
              <a16:creationId xmlns:a16="http://schemas.microsoft.com/office/drawing/2014/main" id="{390535B2-A009-46B4-BC2E-850DC91F850B}"/>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a:extLst>
            <a:ext uri="{FF2B5EF4-FFF2-40B4-BE49-F238E27FC236}">
              <a16:creationId xmlns:a16="http://schemas.microsoft.com/office/drawing/2014/main" id="{3514634C-0A2E-456A-A52F-D1B839A0DD6B}"/>
            </a:ext>
          </a:extLst>
        </xdr:cNvPr>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08884B0-31B9-4896-AD46-266FC2AB5DA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0A9EBCD-A179-4907-B623-A5249DC3593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4CFEEFC-7BCA-4FE7-9A09-B64818000E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25A99BC-49B0-46B4-A6B5-4704C3D0EC4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4E9F0A18-2357-407B-ADF6-F3C6E4F1F64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91" name="楕円 190">
          <a:extLst>
            <a:ext uri="{FF2B5EF4-FFF2-40B4-BE49-F238E27FC236}">
              <a16:creationId xmlns:a16="http://schemas.microsoft.com/office/drawing/2014/main" id="{F702985F-111C-4DED-921A-D75B590C04CD}"/>
            </a:ext>
          </a:extLst>
        </xdr:cNvPr>
        <xdr:cNvSpPr/>
      </xdr:nvSpPr>
      <xdr:spPr>
        <a:xfrm>
          <a:off x="45847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45555</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47713A42-CDA6-4DA2-9573-591BC2B8C7C6}"/>
            </a:ext>
          </a:extLst>
        </xdr:cNvPr>
        <xdr:cNvSpPr txBox="1"/>
      </xdr:nvSpPr>
      <xdr:spPr>
        <a:xfrm>
          <a:off x="4673600" y="1033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9616</xdr:rowOff>
    </xdr:from>
    <xdr:to>
      <xdr:col>20</xdr:col>
      <xdr:colOff>38100</xdr:colOff>
      <xdr:row>61</xdr:row>
      <xdr:rowOff>111216</xdr:rowOff>
    </xdr:to>
    <xdr:sp macro="" textlink="">
      <xdr:nvSpPr>
        <xdr:cNvPr id="193" name="楕円 192">
          <a:extLst>
            <a:ext uri="{FF2B5EF4-FFF2-40B4-BE49-F238E27FC236}">
              <a16:creationId xmlns:a16="http://schemas.microsoft.com/office/drawing/2014/main" id="{2CB7A342-FED4-44DB-AF01-810CC7EA86D8}"/>
            </a:ext>
          </a:extLst>
        </xdr:cNvPr>
        <xdr:cNvSpPr/>
      </xdr:nvSpPr>
      <xdr:spPr>
        <a:xfrm>
          <a:off x="3746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60416</xdr:rowOff>
    </xdr:from>
    <xdr:to>
      <xdr:col>24</xdr:col>
      <xdr:colOff>63500</xdr:colOff>
      <xdr:row>61</xdr:row>
      <xdr:rowOff>73478</xdr:rowOff>
    </xdr:to>
    <xdr:cxnSp macro="">
      <xdr:nvCxnSpPr>
        <xdr:cNvPr id="194" name="直線コネクタ 193">
          <a:extLst>
            <a:ext uri="{FF2B5EF4-FFF2-40B4-BE49-F238E27FC236}">
              <a16:creationId xmlns:a16="http://schemas.microsoft.com/office/drawing/2014/main" id="{2952294C-7E94-4716-B6FA-22821CF483D9}"/>
            </a:ext>
          </a:extLst>
        </xdr:cNvPr>
        <xdr:cNvCxnSpPr/>
      </xdr:nvCxnSpPr>
      <xdr:spPr>
        <a:xfrm>
          <a:off x="3797300" y="1051886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17780</xdr:rowOff>
    </xdr:from>
    <xdr:to>
      <xdr:col>15</xdr:col>
      <xdr:colOff>101600</xdr:colOff>
      <xdr:row>61</xdr:row>
      <xdr:rowOff>119380</xdr:rowOff>
    </xdr:to>
    <xdr:sp macro="" textlink="">
      <xdr:nvSpPr>
        <xdr:cNvPr id="195" name="楕円 194">
          <a:extLst>
            <a:ext uri="{FF2B5EF4-FFF2-40B4-BE49-F238E27FC236}">
              <a16:creationId xmlns:a16="http://schemas.microsoft.com/office/drawing/2014/main" id="{84D41AA5-C307-4793-9CE0-EC84EEA0C6E6}"/>
            </a:ext>
          </a:extLst>
        </xdr:cNvPr>
        <xdr:cNvSpPr/>
      </xdr:nvSpPr>
      <xdr:spPr>
        <a:xfrm>
          <a:off x="2857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60416</xdr:rowOff>
    </xdr:from>
    <xdr:to>
      <xdr:col>19</xdr:col>
      <xdr:colOff>177800</xdr:colOff>
      <xdr:row>61</xdr:row>
      <xdr:rowOff>68580</xdr:rowOff>
    </xdr:to>
    <xdr:cxnSp macro="">
      <xdr:nvCxnSpPr>
        <xdr:cNvPr id="196" name="直線コネクタ 195">
          <a:extLst>
            <a:ext uri="{FF2B5EF4-FFF2-40B4-BE49-F238E27FC236}">
              <a16:creationId xmlns:a16="http://schemas.microsoft.com/office/drawing/2014/main" id="{CDA2912F-D32D-474E-B568-54E747981DF5}"/>
            </a:ext>
          </a:extLst>
        </xdr:cNvPr>
        <xdr:cNvCxnSpPr/>
      </xdr:nvCxnSpPr>
      <xdr:spPr>
        <a:xfrm flipV="1">
          <a:off x="2908300" y="1051886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97" name="楕円 196">
          <a:extLst>
            <a:ext uri="{FF2B5EF4-FFF2-40B4-BE49-F238E27FC236}">
              <a16:creationId xmlns:a16="http://schemas.microsoft.com/office/drawing/2014/main" id="{9C275238-D1FF-4A7F-AE5C-1CC4661963FE}"/>
            </a:ext>
          </a:extLst>
        </xdr:cNvPr>
        <xdr:cNvSpPr/>
      </xdr:nvSpPr>
      <xdr:spPr>
        <a:xfrm>
          <a:off x="1968500" y="1045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44087</xdr:rowOff>
    </xdr:from>
    <xdr:to>
      <xdr:col>15</xdr:col>
      <xdr:colOff>50800</xdr:colOff>
      <xdr:row>61</xdr:row>
      <xdr:rowOff>68580</xdr:rowOff>
    </xdr:to>
    <xdr:cxnSp macro="">
      <xdr:nvCxnSpPr>
        <xdr:cNvPr id="198" name="直線コネクタ 197">
          <a:extLst>
            <a:ext uri="{FF2B5EF4-FFF2-40B4-BE49-F238E27FC236}">
              <a16:creationId xmlns:a16="http://schemas.microsoft.com/office/drawing/2014/main" id="{34A91158-CC28-4FC7-A4ED-1617AA7255A9}"/>
            </a:ext>
          </a:extLst>
        </xdr:cNvPr>
        <xdr:cNvCxnSpPr/>
      </xdr:nvCxnSpPr>
      <xdr:spPr>
        <a:xfrm>
          <a:off x="2019300" y="1050253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146776</xdr:rowOff>
    </xdr:from>
    <xdr:to>
      <xdr:col>6</xdr:col>
      <xdr:colOff>38100</xdr:colOff>
      <xdr:row>61</xdr:row>
      <xdr:rowOff>76926</xdr:rowOff>
    </xdr:to>
    <xdr:sp macro="" textlink="">
      <xdr:nvSpPr>
        <xdr:cNvPr id="199" name="楕円 198">
          <a:extLst>
            <a:ext uri="{FF2B5EF4-FFF2-40B4-BE49-F238E27FC236}">
              <a16:creationId xmlns:a16="http://schemas.microsoft.com/office/drawing/2014/main" id="{F69E1FF2-5FDC-4E49-9E2E-B19756DD6DA3}"/>
            </a:ext>
          </a:extLst>
        </xdr:cNvPr>
        <xdr:cNvSpPr/>
      </xdr:nvSpPr>
      <xdr:spPr>
        <a:xfrm>
          <a:off x="1079500" y="1043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26126</xdr:rowOff>
    </xdr:from>
    <xdr:to>
      <xdr:col>10</xdr:col>
      <xdr:colOff>114300</xdr:colOff>
      <xdr:row>61</xdr:row>
      <xdr:rowOff>44087</xdr:rowOff>
    </xdr:to>
    <xdr:cxnSp macro="">
      <xdr:nvCxnSpPr>
        <xdr:cNvPr id="200" name="直線コネクタ 199">
          <a:extLst>
            <a:ext uri="{FF2B5EF4-FFF2-40B4-BE49-F238E27FC236}">
              <a16:creationId xmlns:a16="http://schemas.microsoft.com/office/drawing/2014/main" id="{272DF539-E6DA-4BE7-8954-8B68CDAE3B4B}"/>
            </a:ext>
          </a:extLst>
        </xdr:cNvPr>
        <xdr:cNvCxnSpPr/>
      </xdr:nvCxnSpPr>
      <xdr:spPr>
        <a:xfrm>
          <a:off x="1130300" y="1048457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C360E700-8FCB-431B-BA84-4C4CFCE91DAC}"/>
            </a:ext>
          </a:extLst>
        </xdr:cNvPr>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14A63F7A-09F1-47CE-910A-7DB2E672C9BD}"/>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E5C2A19B-E63A-4DBD-87FE-740C30EA6DDD}"/>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78657A37-28CF-4673-94E7-9E342398B10B}"/>
            </a:ext>
          </a:extLst>
        </xdr:cNvPr>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127743</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6E1FFF16-830B-4963-9F42-4C81D515C823}"/>
            </a:ext>
          </a:extLst>
        </xdr:cNvPr>
        <xdr:cNvSpPr txBox="1"/>
      </xdr:nvSpPr>
      <xdr:spPr>
        <a:xfrm>
          <a:off x="3582044" y="1024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110507</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B1172B1-A6BC-4356-91C4-AAC5411EE099}"/>
            </a:ext>
          </a:extLst>
        </xdr:cNvPr>
        <xdr:cNvSpPr txBox="1"/>
      </xdr:nvSpPr>
      <xdr:spPr>
        <a:xfrm>
          <a:off x="2705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448BF0B2-A70B-4C1D-B1F0-00D1057D613E}"/>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68053</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984605D6-BE97-4C29-AEEC-41B7383C77A7}"/>
            </a:ext>
          </a:extLst>
        </xdr:cNvPr>
        <xdr:cNvSpPr txBox="1"/>
      </xdr:nvSpPr>
      <xdr:spPr>
        <a:xfrm>
          <a:off x="927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9B322EE3-B54A-42B0-866D-093C002B58E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D1ED8952-E0B4-49BC-83B1-7ED32E605A0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88446593-F949-46DB-87BD-2DB0D3ACDD8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AE09C6E4-AAEF-4550-BE02-76792BCFDBA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2AE20F5E-7E76-43D7-84CA-CC4D4DE244F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F022BAF6-7C3E-48F5-8377-4BC1F9C3D5D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937DAC1D-674C-4543-9AB9-1C2C40F7E63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9F4ADB6F-C397-4311-9BA7-514ECEA5E10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C10BAC94-7FCC-4FE5-90C4-44823A1080E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D602E8B9-E7DF-46D5-9954-D35E120A5EF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338D785B-29D3-47D9-8940-CCAD8436899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64292DBF-186A-4F29-8EC7-E772AE4E060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B7E326C9-44E2-4CF7-BEFD-1D195BD6EFD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05969116-810E-4006-91D5-9634C34D187A}"/>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209C118-8900-443B-B8CC-05A4D30B13A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0480AC8F-DA3B-401A-8C07-BB0A113BF34D}"/>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4185CD20-9ACD-43C3-8300-30D358269F2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2CC69C4A-AD74-414F-B160-4634146C0E76}"/>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A329978A-CF63-495F-B3BC-CF5551702E1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a:extLst>
            <a:ext uri="{FF2B5EF4-FFF2-40B4-BE49-F238E27FC236}">
              <a16:creationId xmlns:a16="http://schemas.microsoft.com/office/drawing/2014/main" id="{61FC27D8-864B-4788-9157-05020DA1665C}"/>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D0EB9CF1-C244-4342-96DA-A1734A2B199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EA718CB6-4C25-40C0-855A-96013B3C495F}"/>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A3887176-0C28-4E9A-A973-4776DB98E51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6BEA4BE5-F2DC-4F3E-BCA1-AB14E0DF88C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2C80571E-30FE-416B-BB0F-115A5D80423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a:extLst>
            <a:ext uri="{FF2B5EF4-FFF2-40B4-BE49-F238E27FC236}">
              <a16:creationId xmlns:a16="http://schemas.microsoft.com/office/drawing/2014/main" id="{B568E137-4DD2-4748-9ABC-BAA87CEA5A0C}"/>
            </a:ext>
          </a:extLst>
        </xdr:cNvPr>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a:extLst>
            <a:ext uri="{FF2B5EF4-FFF2-40B4-BE49-F238E27FC236}">
              <a16:creationId xmlns:a16="http://schemas.microsoft.com/office/drawing/2014/main" id="{AC98B9C1-804A-4EAD-9426-6AAFE1A8497B}"/>
            </a:ext>
          </a:extLst>
        </xdr:cNvPr>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a:extLst>
            <a:ext uri="{FF2B5EF4-FFF2-40B4-BE49-F238E27FC236}">
              <a16:creationId xmlns:a16="http://schemas.microsoft.com/office/drawing/2014/main" id="{50BA1F7D-95B6-47AF-A72E-86DFA2D2072D}"/>
            </a:ext>
          </a:extLst>
        </xdr:cNvPr>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a:extLst>
            <a:ext uri="{FF2B5EF4-FFF2-40B4-BE49-F238E27FC236}">
              <a16:creationId xmlns:a16="http://schemas.microsoft.com/office/drawing/2014/main" id="{F8998D3D-FFD1-4463-A8F2-31AD22ED251A}"/>
            </a:ext>
          </a:extLst>
        </xdr:cNvPr>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a:extLst>
            <a:ext uri="{FF2B5EF4-FFF2-40B4-BE49-F238E27FC236}">
              <a16:creationId xmlns:a16="http://schemas.microsoft.com/office/drawing/2014/main" id="{3D8DAEAF-8C5C-4EED-BBF2-83E5004F49BD}"/>
            </a:ext>
          </a:extLst>
        </xdr:cNvPr>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6FA04AE0-8E86-48D1-B119-26EE71268F4B}"/>
            </a:ext>
          </a:extLst>
        </xdr:cNvPr>
        <xdr:cNvSpPr txBox="1"/>
      </xdr:nvSpPr>
      <xdr:spPr>
        <a:xfrm>
          <a:off x="10515600" y="10412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a:extLst>
            <a:ext uri="{FF2B5EF4-FFF2-40B4-BE49-F238E27FC236}">
              <a16:creationId xmlns:a16="http://schemas.microsoft.com/office/drawing/2014/main" id="{E359E733-B511-40EA-BE77-52C72C1E6B1D}"/>
            </a:ext>
          </a:extLst>
        </xdr:cNvPr>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a:extLst>
            <a:ext uri="{FF2B5EF4-FFF2-40B4-BE49-F238E27FC236}">
              <a16:creationId xmlns:a16="http://schemas.microsoft.com/office/drawing/2014/main" id="{2238F6AC-0C8F-4F21-BD96-B7016D4478B1}"/>
            </a:ext>
          </a:extLst>
        </xdr:cNvPr>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a:extLst>
            <a:ext uri="{FF2B5EF4-FFF2-40B4-BE49-F238E27FC236}">
              <a16:creationId xmlns:a16="http://schemas.microsoft.com/office/drawing/2014/main" id="{1F61B568-E097-44B7-B739-F1DC234C38C8}"/>
            </a:ext>
          </a:extLst>
        </xdr:cNvPr>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a:extLst>
            <a:ext uri="{FF2B5EF4-FFF2-40B4-BE49-F238E27FC236}">
              <a16:creationId xmlns:a16="http://schemas.microsoft.com/office/drawing/2014/main" id="{28CE9934-9C8F-4462-A52C-0275DC29859F}"/>
            </a:ext>
          </a:extLst>
        </xdr:cNvPr>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a:extLst>
            <a:ext uri="{FF2B5EF4-FFF2-40B4-BE49-F238E27FC236}">
              <a16:creationId xmlns:a16="http://schemas.microsoft.com/office/drawing/2014/main" id="{84B28134-372F-43FD-AFF9-AEECDBBC6A40}"/>
            </a:ext>
          </a:extLst>
        </xdr:cNvPr>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88BACD1-0F51-41D8-B28F-6FE4CA85A6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66C94CF-8B6F-4688-A378-AB21004DB10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126C0492-B2B1-4E3F-A725-C5F0FFC5DC9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34662CB4-A87B-44C6-B6A0-8EDF1820D1F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70DAC879-0FD9-433E-BC35-A1234F3CF61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16783</xdr:rowOff>
    </xdr:from>
    <xdr:to>
      <xdr:col>55</xdr:col>
      <xdr:colOff>50800</xdr:colOff>
      <xdr:row>62</xdr:row>
      <xdr:rowOff>118383</xdr:rowOff>
    </xdr:to>
    <xdr:sp macro="" textlink="">
      <xdr:nvSpPr>
        <xdr:cNvPr id="250" name="楕円 249">
          <a:extLst>
            <a:ext uri="{FF2B5EF4-FFF2-40B4-BE49-F238E27FC236}">
              <a16:creationId xmlns:a16="http://schemas.microsoft.com/office/drawing/2014/main" id="{69098E13-9868-4D19-B780-D37CDB3CDC0C}"/>
            </a:ext>
          </a:extLst>
        </xdr:cNvPr>
        <xdr:cNvSpPr/>
      </xdr:nvSpPr>
      <xdr:spPr>
        <a:xfrm>
          <a:off x="10426700" y="1064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166660</xdr:rowOff>
    </xdr:from>
    <xdr:ext cx="599010" cy="259045"/>
    <xdr:sp macro="" textlink="">
      <xdr:nvSpPr>
        <xdr:cNvPr id="251" name="【橋りょう・トンネル】&#10;一人当たり有形固定資産（償却資産）額該当値テキスト">
          <a:extLst>
            <a:ext uri="{FF2B5EF4-FFF2-40B4-BE49-F238E27FC236}">
              <a16:creationId xmlns:a16="http://schemas.microsoft.com/office/drawing/2014/main" id="{ACC627D0-861D-4C6A-AB46-E7FABF488E80}"/>
            </a:ext>
          </a:extLst>
        </xdr:cNvPr>
        <xdr:cNvSpPr txBox="1"/>
      </xdr:nvSpPr>
      <xdr:spPr>
        <a:xfrm>
          <a:off x="10515600" y="1062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30386</xdr:rowOff>
    </xdr:from>
    <xdr:to>
      <xdr:col>50</xdr:col>
      <xdr:colOff>165100</xdr:colOff>
      <xdr:row>62</xdr:row>
      <xdr:rowOff>131986</xdr:rowOff>
    </xdr:to>
    <xdr:sp macro="" textlink="">
      <xdr:nvSpPr>
        <xdr:cNvPr id="252" name="楕円 251">
          <a:extLst>
            <a:ext uri="{FF2B5EF4-FFF2-40B4-BE49-F238E27FC236}">
              <a16:creationId xmlns:a16="http://schemas.microsoft.com/office/drawing/2014/main" id="{9F2BF168-AFC7-4862-AAF7-EB1BB7E1E8BD}"/>
            </a:ext>
          </a:extLst>
        </xdr:cNvPr>
        <xdr:cNvSpPr/>
      </xdr:nvSpPr>
      <xdr:spPr>
        <a:xfrm>
          <a:off x="9588500" y="1066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67583</xdr:rowOff>
    </xdr:from>
    <xdr:to>
      <xdr:col>55</xdr:col>
      <xdr:colOff>0</xdr:colOff>
      <xdr:row>62</xdr:row>
      <xdr:rowOff>81186</xdr:rowOff>
    </xdr:to>
    <xdr:cxnSp macro="">
      <xdr:nvCxnSpPr>
        <xdr:cNvPr id="253" name="直線コネクタ 252">
          <a:extLst>
            <a:ext uri="{FF2B5EF4-FFF2-40B4-BE49-F238E27FC236}">
              <a16:creationId xmlns:a16="http://schemas.microsoft.com/office/drawing/2014/main" id="{3530C275-83E6-4AA4-9A8D-3E2BEFED5C58}"/>
            </a:ext>
          </a:extLst>
        </xdr:cNvPr>
        <xdr:cNvCxnSpPr/>
      </xdr:nvCxnSpPr>
      <xdr:spPr>
        <a:xfrm flipV="1">
          <a:off x="9639300" y="10697483"/>
          <a:ext cx="838200" cy="1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47654</xdr:rowOff>
    </xdr:from>
    <xdr:to>
      <xdr:col>46</xdr:col>
      <xdr:colOff>38100</xdr:colOff>
      <xdr:row>62</xdr:row>
      <xdr:rowOff>149254</xdr:rowOff>
    </xdr:to>
    <xdr:sp macro="" textlink="">
      <xdr:nvSpPr>
        <xdr:cNvPr id="254" name="楕円 253">
          <a:extLst>
            <a:ext uri="{FF2B5EF4-FFF2-40B4-BE49-F238E27FC236}">
              <a16:creationId xmlns:a16="http://schemas.microsoft.com/office/drawing/2014/main" id="{758D7EF0-F996-4B8C-80FE-809F170396A7}"/>
            </a:ext>
          </a:extLst>
        </xdr:cNvPr>
        <xdr:cNvSpPr/>
      </xdr:nvSpPr>
      <xdr:spPr>
        <a:xfrm>
          <a:off x="8699500" y="1067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81186</xdr:rowOff>
    </xdr:from>
    <xdr:to>
      <xdr:col>50</xdr:col>
      <xdr:colOff>114300</xdr:colOff>
      <xdr:row>62</xdr:row>
      <xdr:rowOff>98454</xdr:rowOff>
    </xdr:to>
    <xdr:cxnSp macro="">
      <xdr:nvCxnSpPr>
        <xdr:cNvPr id="255" name="直線コネクタ 254">
          <a:extLst>
            <a:ext uri="{FF2B5EF4-FFF2-40B4-BE49-F238E27FC236}">
              <a16:creationId xmlns:a16="http://schemas.microsoft.com/office/drawing/2014/main" id="{89F9AA83-97FD-4772-A12F-7CDD16AD3013}"/>
            </a:ext>
          </a:extLst>
        </xdr:cNvPr>
        <xdr:cNvCxnSpPr/>
      </xdr:nvCxnSpPr>
      <xdr:spPr>
        <a:xfrm flipV="1">
          <a:off x="8750300" y="10711086"/>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52994</xdr:rowOff>
    </xdr:from>
    <xdr:to>
      <xdr:col>41</xdr:col>
      <xdr:colOff>101600</xdr:colOff>
      <xdr:row>62</xdr:row>
      <xdr:rowOff>154594</xdr:rowOff>
    </xdr:to>
    <xdr:sp macro="" textlink="">
      <xdr:nvSpPr>
        <xdr:cNvPr id="256" name="楕円 255">
          <a:extLst>
            <a:ext uri="{FF2B5EF4-FFF2-40B4-BE49-F238E27FC236}">
              <a16:creationId xmlns:a16="http://schemas.microsoft.com/office/drawing/2014/main" id="{EC17195F-7882-4E46-B4FF-5ABE992BE452}"/>
            </a:ext>
          </a:extLst>
        </xdr:cNvPr>
        <xdr:cNvSpPr/>
      </xdr:nvSpPr>
      <xdr:spPr>
        <a:xfrm>
          <a:off x="7810500" y="106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98454</xdr:rowOff>
    </xdr:from>
    <xdr:to>
      <xdr:col>45</xdr:col>
      <xdr:colOff>177800</xdr:colOff>
      <xdr:row>62</xdr:row>
      <xdr:rowOff>103794</xdr:rowOff>
    </xdr:to>
    <xdr:cxnSp macro="">
      <xdr:nvCxnSpPr>
        <xdr:cNvPr id="257" name="直線コネクタ 256">
          <a:extLst>
            <a:ext uri="{FF2B5EF4-FFF2-40B4-BE49-F238E27FC236}">
              <a16:creationId xmlns:a16="http://schemas.microsoft.com/office/drawing/2014/main" id="{A97E2130-5975-49F7-9567-6AC635AF9C82}"/>
            </a:ext>
          </a:extLst>
        </xdr:cNvPr>
        <xdr:cNvCxnSpPr/>
      </xdr:nvCxnSpPr>
      <xdr:spPr>
        <a:xfrm flipV="1">
          <a:off x="7861300" y="10728354"/>
          <a:ext cx="8890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61436</xdr:rowOff>
    </xdr:from>
    <xdr:to>
      <xdr:col>36</xdr:col>
      <xdr:colOff>165100</xdr:colOff>
      <xdr:row>62</xdr:row>
      <xdr:rowOff>163036</xdr:rowOff>
    </xdr:to>
    <xdr:sp macro="" textlink="">
      <xdr:nvSpPr>
        <xdr:cNvPr id="258" name="楕円 257">
          <a:extLst>
            <a:ext uri="{FF2B5EF4-FFF2-40B4-BE49-F238E27FC236}">
              <a16:creationId xmlns:a16="http://schemas.microsoft.com/office/drawing/2014/main" id="{ABBE7FEF-1D95-4E41-927F-8B3912A4CE61}"/>
            </a:ext>
          </a:extLst>
        </xdr:cNvPr>
        <xdr:cNvSpPr/>
      </xdr:nvSpPr>
      <xdr:spPr>
        <a:xfrm>
          <a:off x="6921500" y="106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103794</xdr:rowOff>
    </xdr:from>
    <xdr:to>
      <xdr:col>41</xdr:col>
      <xdr:colOff>50800</xdr:colOff>
      <xdr:row>62</xdr:row>
      <xdr:rowOff>112236</xdr:rowOff>
    </xdr:to>
    <xdr:cxnSp macro="">
      <xdr:nvCxnSpPr>
        <xdr:cNvPr id="259" name="直線コネクタ 258">
          <a:extLst>
            <a:ext uri="{FF2B5EF4-FFF2-40B4-BE49-F238E27FC236}">
              <a16:creationId xmlns:a16="http://schemas.microsoft.com/office/drawing/2014/main" id="{B1F5BC0A-2FF0-4982-83B8-1319EFBDACF8}"/>
            </a:ext>
          </a:extLst>
        </xdr:cNvPr>
        <xdr:cNvCxnSpPr/>
      </xdr:nvCxnSpPr>
      <xdr:spPr>
        <a:xfrm flipV="1">
          <a:off x="6972300" y="10733694"/>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41C046E5-5BC1-4EE6-9C03-5E7A35BC431D}"/>
            </a:ext>
          </a:extLst>
        </xdr:cNvPr>
        <xdr:cNvSpPr txBox="1"/>
      </xdr:nvSpPr>
      <xdr:spPr>
        <a:xfrm>
          <a:off x="9327095" y="1038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D1F4F3FF-F8CD-45A8-B3D2-C62BE5DDB625}"/>
            </a:ext>
          </a:extLst>
        </xdr:cNvPr>
        <xdr:cNvSpPr txBox="1"/>
      </xdr:nvSpPr>
      <xdr:spPr>
        <a:xfrm>
          <a:off x="84507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2D552F2C-23CF-4220-9EDC-6141F4815F88}"/>
            </a:ext>
          </a:extLst>
        </xdr:cNvPr>
        <xdr:cNvSpPr txBox="1"/>
      </xdr:nvSpPr>
      <xdr:spPr>
        <a:xfrm>
          <a:off x="7561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4DA189ED-0C64-4D06-AC59-D07D3624A78F}"/>
            </a:ext>
          </a:extLst>
        </xdr:cNvPr>
        <xdr:cNvSpPr txBox="1"/>
      </xdr:nvSpPr>
      <xdr:spPr>
        <a:xfrm>
          <a:off x="6672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123113</xdr:rowOff>
    </xdr:from>
    <xdr:ext cx="599010" cy="259045"/>
    <xdr:sp macro="" textlink="">
      <xdr:nvSpPr>
        <xdr:cNvPr id="264" name="n_1mainValue【橋りょう・トンネル】&#10;一人当たり有形固定資産（償却資産）額">
          <a:extLst>
            <a:ext uri="{FF2B5EF4-FFF2-40B4-BE49-F238E27FC236}">
              <a16:creationId xmlns:a16="http://schemas.microsoft.com/office/drawing/2014/main" id="{1BA6E385-BD07-4495-88D2-1D426BDB5A47}"/>
            </a:ext>
          </a:extLst>
        </xdr:cNvPr>
        <xdr:cNvSpPr txBox="1"/>
      </xdr:nvSpPr>
      <xdr:spPr>
        <a:xfrm>
          <a:off x="9327095" y="1075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140381</xdr:rowOff>
    </xdr:from>
    <xdr:ext cx="599010" cy="259045"/>
    <xdr:sp macro="" textlink="">
      <xdr:nvSpPr>
        <xdr:cNvPr id="265" name="n_2mainValue【橋りょう・トンネル】&#10;一人当たり有形固定資産（償却資産）額">
          <a:extLst>
            <a:ext uri="{FF2B5EF4-FFF2-40B4-BE49-F238E27FC236}">
              <a16:creationId xmlns:a16="http://schemas.microsoft.com/office/drawing/2014/main" id="{4B54EDE5-AEB3-46F7-8120-F57F8C0B82C0}"/>
            </a:ext>
          </a:extLst>
        </xdr:cNvPr>
        <xdr:cNvSpPr txBox="1"/>
      </xdr:nvSpPr>
      <xdr:spPr>
        <a:xfrm>
          <a:off x="8450795" y="1077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145721</xdr:rowOff>
    </xdr:from>
    <xdr:ext cx="599010" cy="259045"/>
    <xdr:sp macro="" textlink="">
      <xdr:nvSpPr>
        <xdr:cNvPr id="266" name="n_3mainValue【橋りょう・トンネル】&#10;一人当たり有形固定資産（償却資産）額">
          <a:extLst>
            <a:ext uri="{FF2B5EF4-FFF2-40B4-BE49-F238E27FC236}">
              <a16:creationId xmlns:a16="http://schemas.microsoft.com/office/drawing/2014/main" id="{DE44D0BA-7A18-4F61-AC85-834F551A9EE6}"/>
            </a:ext>
          </a:extLst>
        </xdr:cNvPr>
        <xdr:cNvSpPr txBox="1"/>
      </xdr:nvSpPr>
      <xdr:spPr>
        <a:xfrm>
          <a:off x="7561795" y="10775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154163</xdr:rowOff>
    </xdr:from>
    <xdr:ext cx="599010" cy="259045"/>
    <xdr:sp macro="" textlink="">
      <xdr:nvSpPr>
        <xdr:cNvPr id="267" name="n_4mainValue【橋りょう・トンネル】&#10;一人当たり有形固定資産（償却資産）額">
          <a:extLst>
            <a:ext uri="{FF2B5EF4-FFF2-40B4-BE49-F238E27FC236}">
              <a16:creationId xmlns:a16="http://schemas.microsoft.com/office/drawing/2014/main" id="{59E8F8FD-EE75-4815-972F-A30A1597BDA9}"/>
            </a:ext>
          </a:extLst>
        </xdr:cNvPr>
        <xdr:cNvSpPr txBox="1"/>
      </xdr:nvSpPr>
      <xdr:spPr>
        <a:xfrm>
          <a:off x="6672795" y="1078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D5279D79-4DC8-42D7-A24E-B95C3DC486C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31F0C546-95A9-4546-8A6A-4B64FAC8C8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8511A2E8-A58D-4BE6-BB01-92AB6522533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B3BC4CAF-6B78-4B20-92C4-F48CAEEC46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6AB25EAF-2159-44B7-B890-ED966A7C63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ABBD9080-9335-4FB0-B4E3-091D19C1969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D232863D-CF7F-476A-8BE5-8251C314E47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DAE73FBE-22F2-48AA-BA3B-80E1A10DF4F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183893BD-FE38-4652-B7F7-2FC847C564C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EE5567B6-A382-4375-B962-3E9567C4C43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8355E6F6-5B0A-4166-B8C1-52741E9E871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C61CED3E-1A85-4E62-95DB-06291406DE7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A9DFCD35-8FD8-42A9-BF84-3D5217C8B7B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5A4C07D7-CC6A-45EA-A5A1-C24B0EF17D8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A88DA717-DF91-46B1-A4AD-07A659544A0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F31EB5E9-F266-47AE-8E41-422D9AB6343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6B7F9D-2D6C-46A8-B4C8-5BB152BF5ED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5B2BA0C1-712E-494C-BB2A-33186D412CD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C012D08F-13E2-486A-AAE7-396FB16DD11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5EA79E2E-4993-4C69-8CA4-99AF696E824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1948794B-FC2B-49E1-BDCD-20B520654FC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80CF3606-AFA2-4D63-8C58-995D9450A2F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866CE600-F196-4D34-B822-5B5A3C2914E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a:extLst>
            <a:ext uri="{FF2B5EF4-FFF2-40B4-BE49-F238E27FC236}">
              <a16:creationId xmlns:a16="http://schemas.microsoft.com/office/drawing/2014/main" id="{C4796CF2-B904-456C-9BB1-785D118A9D6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a:extLst>
            <a:ext uri="{FF2B5EF4-FFF2-40B4-BE49-F238E27FC236}">
              <a16:creationId xmlns:a16="http://schemas.microsoft.com/office/drawing/2014/main" id="{F899EA04-12EE-48D9-B0BA-FAF8121E3D80}"/>
            </a:ext>
          </a:extLst>
        </xdr:cNvPr>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a:extLst>
            <a:ext uri="{FF2B5EF4-FFF2-40B4-BE49-F238E27FC236}">
              <a16:creationId xmlns:a16="http://schemas.microsoft.com/office/drawing/2014/main" id="{FDF3C342-83D8-4534-80C7-26F256658EF6}"/>
            </a:ext>
          </a:extLst>
        </xdr:cNvPr>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a:extLst>
            <a:ext uri="{FF2B5EF4-FFF2-40B4-BE49-F238E27FC236}">
              <a16:creationId xmlns:a16="http://schemas.microsoft.com/office/drawing/2014/main" id="{1C0AFA9C-453D-4046-8E44-E115B17C9024}"/>
            </a:ext>
          </a:extLst>
        </xdr:cNvPr>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a:extLst>
            <a:ext uri="{FF2B5EF4-FFF2-40B4-BE49-F238E27FC236}">
              <a16:creationId xmlns:a16="http://schemas.microsoft.com/office/drawing/2014/main" id="{5AE6DF07-E339-4F68-9D02-A93C8489A3CA}"/>
            </a:ext>
          </a:extLst>
        </xdr:cNvPr>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a:extLst>
            <a:ext uri="{FF2B5EF4-FFF2-40B4-BE49-F238E27FC236}">
              <a16:creationId xmlns:a16="http://schemas.microsoft.com/office/drawing/2014/main" id="{ED8DF189-0D8B-4051-8271-2A7E9A996983}"/>
            </a:ext>
          </a:extLst>
        </xdr:cNvPr>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a:extLst>
            <a:ext uri="{FF2B5EF4-FFF2-40B4-BE49-F238E27FC236}">
              <a16:creationId xmlns:a16="http://schemas.microsoft.com/office/drawing/2014/main" id="{06AB1DDE-F2BC-410D-890F-6FA249ACC029}"/>
            </a:ext>
          </a:extLst>
        </xdr:cNvPr>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a:extLst>
            <a:ext uri="{FF2B5EF4-FFF2-40B4-BE49-F238E27FC236}">
              <a16:creationId xmlns:a16="http://schemas.microsoft.com/office/drawing/2014/main" id="{ACC83630-2CC8-4738-BE1F-AB4D42333605}"/>
            </a:ext>
          </a:extLst>
        </xdr:cNvPr>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a:extLst>
            <a:ext uri="{FF2B5EF4-FFF2-40B4-BE49-F238E27FC236}">
              <a16:creationId xmlns:a16="http://schemas.microsoft.com/office/drawing/2014/main" id="{9D1B576E-39BF-4F7B-BF50-00E498A73B3A}"/>
            </a:ext>
          </a:extLst>
        </xdr:cNvPr>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a:extLst>
            <a:ext uri="{FF2B5EF4-FFF2-40B4-BE49-F238E27FC236}">
              <a16:creationId xmlns:a16="http://schemas.microsoft.com/office/drawing/2014/main" id="{3FF0CAB9-D6F6-44CD-BDF1-EFD55A6ACA33}"/>
            </a:ext>
          </a:extLst>
        </xdr:cNvPr>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a:extLst>
            <a:ext uri="{FF2B5EF4-FFF2-40B4-BE49-F238E27FC236}">
              <a16:creationId xmlns:a16="http://schemas.microsoft.com/office/drawing/2014/main" id="{EE32FEC6-35A3-4F6B-86D5-1043BCECAE77}"/>
            </a:ext>
          </a:extLst>
        </xdr:cNvPr>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a:extLst>
            <a:ext uri="{FF2B5EF4-FFF2-40B4-BE49-F238E27FC236}">
              <a16:creationId xmlns:a16="http://schemas.microsoft.com/office/drawing/2014/main" id="{8A43074D-17CB-42FD-BA8E-8DF2DBC4247F}"/>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3FB9F56-D134-4BDE-B9EB-BF6A75818AC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2D73906-1BD1-456F-A06D-B6CF70AAEE3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0E1AEA0-1E09-4D91-9C83-CECDDB6CAC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E307EA8E-7908-48C4-8E7A-DAF15D9F998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B71831C6-73F5-4978-A20C-FA7F0CBA7A0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162561</xdr:rowOff>
    </xdr:from>
    <xdr:to>
      <xdr:col>24</xdr:col>
      <xdr:colOff>114300</xdr:colOff>
      <xdr:row>83</xdr:row>
      <xdr:rowOff>92711</xdr:rowOff>
    </xdr:to>
    <xdr:sp macro="" textlink="">
      <xdr:nvSpPr>
        <xdr:cNvPr id="308" name="楕円 307">
          <a:extLst>
            <a:ext uri="{FF2B5EF4-FFF2-40B4-BE49-F238E27FC236}">
              <a16:creationId xmlns:a16="http://schemas.microsoft.com/office/drawing/2014/main" id="{A21232F7-F003-48F7-89D0-D30B3507F8F7}"/>
            </a:ext>
          </a:extLst>
        </xdr:cNvPr>
        <xdr:cNvSpPr/>
      </xdr:nvSpPr>
      <xdr:spPr>
        <a:xfrm>
          <a:off x="45847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140988</xdr:rowOff>
    </xdr:from>
    <xdr:ext cx="405111" cy="259045"/>
    <xdr:sp macro="" textlink="">
      <xdr:nvSpPr>
        <xdr:cNvPr id="309" name="【公営住宅】&#10;有形固定資産減価償却率該当値テキスト">
          <a:extLst>
            <a:ext uri="{FF2B5EF4-FFF2-40B4-BE49-F238E27FC236}">
              <a16:creationId xmlns:a16="http://schemas.microsoft.com/office/drawing/2014/main" id="{4A089C23-FB92-4BB5-BEB5-C26F19FCFB2D}"/>
            </a:ext>
          </a:extLst>
        </xdr:cNvPr>
        <xdr:cNvSpPr txBox="1"/>
      </xdr:nvSpPr>
      <xdr:spPr>
        <a:xfrm>
          <a:off x="4673600" y="1419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135889</xdr:rowOff>
    </xdr:from>
    <xdr:to>
      <xdr:col>20</xdr:col>
      <xdr:colOff>38100</xdr:colOff>
      <xdr:row>83</xdr:row>
      <xdr:rowOff>66039</xdr:rowOff>
    </xdr:to>
    <xdr:sp macro="" textlink="">
      <xdr:nvSpPr>
        <xdr:cNvPr id="310" name="楕円 309">
          <a:extLst>
            <a:ext uri="{FF2B5EF4-FFF2-40B4-BE49-F238E27FC236}">
              <a16:creationId xmlns:a16="http://schemas.microsoft.com/office/drawing/2014/main" id="{A2AE7B17-BCA1-4595-A20A-3F4F2F4DFD20}"/>
            </a:ext>
          </a:extLst>
        </xdr:cNvPr>
        <xdr:cNvSpPr/>
      </xdr:nvSpPr>
      <xdr:spPr>
        <a:xfrm>
          <a:off x="3746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41911</xdr:rowOff>
    </xdr:to>
    <xdr:cxnSp macro="">
      <xdr:nvCxnSpPr>
        <xdr:cNvPr id="311" name="直線コネクタ 310">
          <a:extLst>
            <a:ext uri="{FF2B5EF4-FFF2-40B4-BE49-F238E27FC236}">
              <a16:creationId xmlns:a16="http://schemas.microsoft.com/office/drawing/2014/main" id="{1E681D46-13E7-4A11-9341-74CD8C50D5B2}"/>
            </a:ext>
          </a:extLst>
        </xdr:cNvPr>
        <xdr:cNvCxnSpPr/>
      </xdr:nvCxnSpPr>
      <xdr:spPr>
        <a:xfrm>
          <a:off x="3797300" y="142455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109220</xdr:rowOff>
    </xdr:from>
    <xdr:to>
      <xdr:col>15</xdr:col>
      <xdr:colOff>101600</xdr:colOff>
      <xdr:row>83</xdr:row>
      <xdr:rowOff>39370</xdr:rowOff>
    </xdr:to>
    <xdr:sp macro="" textlink="">
      <xdr:nvSpPr>
        <xdr:cNvPr id="312" name="楕円 311">
          <a:extLst>
            <a:ext uri="{FF2B5EF4-FFF2-40B4-BE49-F238E27FC236}">
              <a16:creationId xmlns:a16="http://schemas.microsoft.com/office/drawing/2014/main" id="{914369AE-55ED-4571-9004-8A2760C97887}"/>
            </a:ext>
          </a:extLst>
        </xdr:cNvPr>
        <xdr:cNvSpPr/>
      </xdr:nvSpPr>
      <xdr:spPr>
        <a:xfrm>
          <a:off x="2857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160020</xdr:rowOff>
    </xdr:from>
    <xdr:to>
      <xdr:col>19</xdr:col>
      <xdr:colOff>177800</xdr:colOff>
      <xdr:row>83</xdr:row>
      <xdr:rowOff>15239</xdr:rowOff>
    </xdr:to>
    <xdr:cxnSp macro="">
      <xdr:nvCxnSpPr>
        <xdr:cNvPr id="313" name="直線コネクタ 312">
          <a:extLst>
            <a:ext uri="{FF2B5EF4-FFF2-40B4-BE49-F238E27FC236}">
              <a16:creationId xmlns:a16="http://schemas.microsoft.com/office/drawing/2014/main" id="{D4945D46-D869-47A2-A09C-4F9D716EECA6}"/>
            </a:ext>
          </a:extLst>
        </xdr:cNvPr>
        <xdr:cNvCxnSpPr/>
      </xdr:nvCxnSpPr>
      <xdr:spPr>
        <a:xfrm>
          <a:off x="2908300" y="142189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314" name="楕円 313">
          <a:extLst>
            <a:ext uri="{FF2B5EF4-FFF2-40B4-BE49-F238E27FC236}">
              <a16:creationId xmlns:a16="http://schemas.microsoft.com/office/drawing/2014/main" id="{B7E7C928-8E73-4F81-A441-F5672551D741}"/>
            </a:ext>
          </a:extLst>
        </xdr:cNvPr>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160020</xdr:rowOff>
    </xdr:to>
    <xdr:cxnSp macro="">
      <xdr:nvCxnSpPr>
        <xdr:cNvPr id="315" name="直線コネクタ 314">
          <a:extLst>
            <a:ext uri="{FF2B5EF4-FFF2-40B4-BE49-F238E27FC236}">
              <a16:creationId xmlns:a16="http://schemas.microsoft.com/office/drawing/2014/main" id="{E6A2DE58-CAFA-4DED-96D8-DB1E14A45094}"/>
            </a:ext>
          </a:extLst>
        </xdr:cNvPr>
        <xdr:cNvCxnSpPr/>
      </xdr:nvCxnSpPr>
      <xdr:spPr>
        <a:xfrm>
          <a:off x="2019300" y="14173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17780</xdr:rowOff>
    </xdr:from>
    <xdr:to>
      <xdr:col>6</xdr:col>
      <xdr:colOff>38100</xdr:colOff>
      <xdr:row>82</xdr:row>
      <xdr:rowOff>119380</xdr:rowOff>
    </xdr:to>
    <xdr:sp macro="" textlink="">
      <xdr:nvSpPr>
        <xdr:cNvPr id="316" name="楕円 315">
          <a:extLst>
            <a:ext uri="{FF2B5EF4-FFF2-40B4-BE49-F238E27FC236}">
              <a16:creationId xmlns:a16="http://schemas.microsoft.com/office/drawing/2014/main" id="{330588A8-A750-4DCD-8BA2-C8BC06050BCE}"/>
            </a:ext>
          </a:extLst>
        </xdr:cNvPr>
        <xdr:cNvSpPr/>
      </xdr:nvSpPr>
      <xdr:spPr>
        <a:xfrm>
          <a:off x="1079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68580</xdr:rowOff>
    </xdr:from>
    <xdr:to>
      <xdr:col>10</xdr:col>
      <xdr:colOff>114300</xdr:colOff>
      <xdr:row>82</xdr:row>
      <xdr:rowOff>114300</xdr:rowOff>
    </xdr:to>
    <xdr:cxnSp macro="">
      <xdr:nvCxnSpPr>
        <xdr:cNvPr id="317" name="直線コネクタ 316">
          <a:extLst>
            <a:ext uri="{FF2B5EF4-FFF2-40B4-BE49-F238E27FC236}">
              <a16:creationId xmlns:a16="http://schemas.microsoft.com/office/drawing/2014/main" id="{9EAFCC2C-1B97-4A1F-A0B4-D6FD7BE49312}"/>
            </a:ext>
          </a:extLst>
        </xdr:cNvPr>
        <xdr:cNvCxnSpPr/>
      </xdr:nvCxnSpPr>
      <xdr:spPr>
        <a:xfrm>
          <a:off x="1130300" y="14127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a:extLst>
            <a:ext uri="{FF2B5EF4-FFF2-40B4-BE49-F238E27FC236}">
              <a16:creationId xmlns:a16="http://schemas.microsoft.com/office/drawing/2014/main" id="{49771AAB-37EB-407B-913D-6540DA2E026E}"/>
            </a:ext>
          </a:extLst>
        </xdr:cNvPr>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a:extLst>
            <a:ext uri="{FF2B5EF4-FFF2-40B4-BE49-F238E27FC236}">
              <a16:creationId xmlns:a16="http://schemas.microsoft.com/office/drawing/2014/main" id="{E62D1CB9-7BB2-4994-AEF0-2DC7EAD63186}"/>
            </a:ext>
          </a:extLst>
        </xdr:cNvPr>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a:extLst>
            <a:ext uri="{FF2B5EF4-FFF2-40B4-BE49-F238E27FC236}">
              <a16:creationId xmlns:a16="http://schemas.microsoft.com/office/drawing/2014/main" id="{03107611-9C17-47AF-BB42-651B5E5A9B96}"/>
            </a:ext>
          </a:extLst>
        </xdr:cNvPr>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a:extLst>
            <a:ext uri="{FF2B5EF4-FFF2-40B4-BE49-F238E27FC236}">
              <a16:creationId xmlns:a16="http://schemas.microsoft.com/office/drawing/2014/main" id="{B02CF416-79F3-432D-B5CF-E82A8D9E6646}"/>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57166</xdr:rowOff>
    </xdr:from>
    <xdr:ext cx="405111" cy="259045"/>
    <xdr:sp macro="" textlink="">
      <xdr:nvSpPr>
        <xdr:cNvPr id="322" name="n_1mainValue【公営住宅】&#10;有形固定資産減価償却率">
          <a:extLst>
            <a:ext uri="{FF2B5EF4-FFF2-40B4-BE49-F238E27FC236}">
              <a16:creationId xmlns:a16="http://schemas.microsoft.com/office/drawing/2014/main" id="{6ECD2F47-37D0-49A4-AEBC-383810238A81}"/>
            </a:ext>
          </a:extLst>
        </xdr:cNvPr>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30497</xdr:rowOff>
    </xdr:from>
    <xdr:ext cx="405111" cy="259045"/>
    <xdr:sp macro="" textlink="">
      <xdr:nvSpPr>
        <xdr:cNvPr id="323" name="n_2mainValue【公営住宅】&#10;有形固定資産減価償却率">
          <a:extLst>
            <a:ext uri="{FF2B5EF4-FFF2-40B4-BE49-F238E27FC236}">
              <a16:creationId xmlns:a16="http://schemas.microsoft.com/office/drawing/2014/main" id="{E0248E8A-369E-4477-8B14-5F38BB6EEE44}"/>
            </a:ext>
          </a:extLst>
        </xdr:cNvPr>
        <xdr:cNvSpPr txBox="1"/>
      </xdr:nvSpPr>
      <xdr:spPr>
        <a:xfrm>
          <a:off x="2705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24" name="n_3mainValue【公営住宅】&#10;有形固定資産減価償却率">
          <a:extLst>
            <a:ext uri="{FF2B5EF4-FFF2-40B4-BE49-F238E27FC236}">
              <a16:creationId xmlns:a16="http://schemas.microsoft.com/office/drawing/2014/main" id="{5DCA98B2-E07D-400D-972E-C480A4C1EFAD}"/>
            </a:ext>
          </a:extLst>
        </xdr:cNvPr>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110507</xdr:rowOff>
    </xdr:from>
    <xdr:ext cx="405111" cy="259045"/>
    <xdr:sp macro="" textlink="">
      <xdr:nvSpPr>
        <xdr:cNvPr id="325" name="n_4mainValue【公営住宅】&#10;有形固定資産減価償却率">
          <a:extLst>
            <a:ext uri="{FF2B5EF4-FFF2-40B4-BE49-F238E27FC236}">
              <a16:creationId xmlns:a16="http://schemas.microsoft.com/office/drawing/2014/main" id="{89F355E7-BC61-4A56-9015-978AB2D1C851}"/>
            </a:ext>
          </a:extLst>
        </xdr:cNvPr>
        <xdr:cNvSpPr txBox="1"/>
      </xdr:nvSpPr>
      <xdr:spPr>
        <a:xfrm>
          <a:off x="927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2D4CC24B-2A15-4104-A7B3-A6FBE9BA66B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672C09DB-7B10-4E6B-87AD-CAB8FDBCE9A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7B712570-6774-4C51-8950-9862885D0E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CBDBE3C6-707C-4AD4-AA08-732CCFE6A7A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9F5B9A3B-6065-4324-9787-102E2A253A5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EFCAB7C6-4F6E-4986-B204-96F53A758F3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D385D11E-0E44-4111-9405-203DF139B15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265643AE-76B1-4EDE-A6FA-E5286248869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65E86652-19AF-456C-9B94-405E5A2818A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9B46C1A9-EE36-4163-B22E-965DEF5B16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a:extLst>
            <a:ext uri="{FF2B5EF4-FFF2-40B4-BE49-F238E27FC236}">
              <a16:creationId xmlns:a16="http://schemas.microsoft.com/office/drawing/2014/main" id="{47FB378A-7526-4565-9783-F3113772091E}"/>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a:extLst>
            <a:ext uri="{FF2B5EF4-FFF2-40B4-BE49-F238E27FC236}">
              <a16:creationId xmlns:a16="http://schemas.microsoft.com/office/drawing/2014/main" id="{48361BFD-F929-49A4-AE9B-28A25A47EA1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a:extLst>
            <a:ext uri="{FF2B5EF4-FFF2-40B4-BE49-F238E27FC236}">
              <a16:creationId xmlns:a16="http://schemas.microsoft.com/office/drawing/2014/main" id="{BB73DF0E-D6BB-4BDC-81EE-489F7FF97A0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a:extLst>
            <a:ext uri="{FF2B5EF4-FFF2-40B4-BE49-F238E27FC236}">
              <a16:creationId xmlns:a16="http://schemas.microsoft.com/office/drawing/2014/main" id="{CD7CD0EA-ED84-450F-8263-D00A46431A0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a:extLst>
            <a:ext uri="{FF2B5EF4-FFF2-40B4-BE49-F238E27FC236}">
              <a16:creationId xmlns:a16="http://schemas.microsoft.com/office/drawing/2014/main" id="{F0236B0F-BE45-4B54-8569-D53D0F1957C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a:extLst>
            <a:ext uri="{FF2B5EF4-FFF2-40B4-BE49-F238E27FC236}">
              <a16:creationId xmlns:a16="http://schemas.microsoft.com/office/drawing/2014/main" id="{259BC042-B8F3-4120-9405-A0892A225BC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a:extLst>
            <a:ext uri="{FF2B5EF4-FFF2-40B4-BE49-F238E27FC236}">
              <a16:creationId xmlns:a16="http://schemas.microsoft.com/office/drawing/2014/main" id="{913F458B-754E-4977-80ED-B614D6A32B3C}"/>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a:extLst>
            <a:ext uri="{FF2B5EF4-FFF2-40B4-BE49-F238E27FC236}">
              <a16:creationId xmlns:a16="http://schemas.microsoft.com/office/drawing/2014/main" id="{0F6B95F5-35C0-4430-B62F-0E1AD6D9430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a:extLst>
            <a:ext uri="{FF2B5EF4-FFF2-40B4-BE49-F238E27FC236}">
              <a16:creationId xmlns:a16="http://schemas.microsoft.com/office/drawing/2014/main" id="{3ADFB8B0-767F-4285-A67F-33614E1C18A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a:extLst>
            <a:ext uri="{FF2B5EF4-FFF2-40B4-BE49-F238E27FC236}">
              <a16:creationId xmlns:a16="http://schemas.microsoft.com/office/drawing/2014/main" id="{013BA18B-2346-4751-9156-21855C8E1B2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a:extLst>
            <a:ext uri="{FF2B5EF4-FFF2-40B4-BE49-F238E27FC236}">
              <a16:creationId xmlns:a16="http://schemas.microsoft.com/office/drawing/2014/main" id="{8FAF84E6-761D-4E04-8550-C808D402A28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a:extLst>
            <a:ext uri="{FF2B5EF4-FFF2-40B4-BE49-F238E27FC236}">
              <a16:creationId xmlns:a16="http://schemas.microsoft.com/office/drawing/2014/main" id="{16E2762A-2B5B-477F-9AC5-398750B277C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a:extLst>
            <a:ext uri="{FF2B5EF4-FFF2-40B4-BE49-F238E27FC236}">
              <a16:creationId xmlns:a16="http://schemas.microsoft.com/office/drawing/2014/main" id="{F869BE9B-2810-4632-84D4-45F7541C41E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a:extLst>
            <a:ext uri="{FF2B5EF4-FFF2-40B4-BE49-F238E27FC236}">
              <a16:creationId xmlns:a16="http://schemas.microsoft.com/office/drawing/2014/main" id="{AE8F8DD7-F868-45AE-948B-67C17A2D23A4}"/>
            </a:ext>
          </a:extLst>
        </xdr:cNvPr>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a:extLst>
            <a:ext uri="{FF2B5EF4-FFF2-40B4-BE49-F238E27FC236}">
              <a16:creationId xmlns:a16="http://schemas.microsoft.com/office/drawing/2014/main" id="{B39118C6-1595-441E-AB4E-558210FAB604}"/>
            </a:ext>
          </a:extLst>
        </xdr:cNvPr>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a:extLst>
            <a:ext uri="{FF2B5EF4-FFF2-40B4-BE49-F238E27FC236}">
              <a16:creationId xmlns:a16="http://schemas.microsoft.com/office/drawing/2014/main" id="{4F7A9213-A91C-44AB-9382-D5DCDE0A4611}"/>
            </a:ext>
          </a:extLst>
        </xdr:cNvPr>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a:extLst>
            <a:ext uri="{FF2B5EF4-FFF2-40B4-BE49-F238E27FC236}">
              <a16:creationId xmlns:a16="http://schemas.microsoft.com/office/drawing/2014/main" id="{07FBB1B2-75E6-464B-AC65-DAD88585C2CB}"/>
            </a:ext>
          </a:extLst>
        </xdr:cNvPr>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a:extLst>
            <a:ext uri="{FF2B5EF4-FFF2-40B4-BE49-F238E27FC236}">
              <a16:creationId xmlns:a16="http://schemas.microsoft.com/office/drawing/2014/main" id="{39A9E5F7-44EC-4669-956B-745CDC3DEEAC}"/>
            </a:ext>
          </a:extLst>
        </xdr:cNvPr>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a:extLst>
            <a:ext uri="{FF2B5EF4-FFF2-40B4-BE49-F238E27FC236}">
              <a16:creationId xmlns:a16="http://schemas.microsoft.com/office/drawing/2014/main" id="{856A5EB5-2AEB-4DCD-8EA5-024683C7D23A}"/>
            </a:ext>
          </a:extLst>
        </xdr:cNvPr>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a:extLst>
            <a:ext uri="{FF2B5EF4-FFF2-40B4-BE49-F238E27FC236}">
              <a16:creationId xmlns:a16="http://schemas.microsoft.com/office/drawing/2014/main" id="{68F3C236-77F0-4313-ABCD-CF613BBF101A}"/>
            </a:ext>
          </a:extLst>
        </xdr:cNvPr>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a:extLst>
            <a:ext uri="{FF2B5EF4-FFF2-40B4-BE49-F238E27FC236}">
              <a16:creationId xmlns:a16="http://schemas.microsoft.com/office/drawing/2014/main" id="{3B543051-0C30-47BC-8268-646AEE508014}"/>
            </a:ext>
          </a:extLst>
        </xdr:cNvPr>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a:extLst>
            <a:ext uri="{FF2B5EF4-FFF2-40B4-BE49-F238E27FC236}">
              <a16:creationId xmlns:a16="http://schemas.microsoft.com/office/drawing/2014/main" id="{81BD85E5-426B-474C-8034-551A5E46BF14}"/>
            </a:ext>
          </a:extLst>
        </xdr:cNvPr>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a:extLst>
            <a:ext uri="{FF2B5EF4-FFF2-40B4-BE49-F238E27FC236}">
              <a16:creationId xmlns:a16="http://schemas.microsoft.com/office/drawing/2014/main" id="{2E534227-1FEE-4D19-8668-5FF009B01AF1}"/>
            </a:ext>
          </a:extLst>
        </xdr:cNvPr>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a:extLst>
            <a:ext uri="{FF2B5EF4-FFF2-40B4-BE49-F238E27FC236}">
              <a16:creationId xmlns:a16="http://schemas.microsoft.com/office/drawing/2014/main" id="{1B0AEF2C-474F-49ED-A90F-C982F9CCF601}"/>
            </a:ext>
          </a:extLst>
        </xdr:cNvPr>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93EE9E9-C13C-4E4F-9AC7-DD8E3562675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4FBA17B7-D9C0-4B90-BA34-372DA4EBC72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945E8EB0-610B-427C-985E-663BFD86017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E101FF76-AD4B-4730-9656-2D2C1672539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2B4FA0D3-F44A-4A6E-B4C9-0F025664561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155702</xdr:rowOff>
    </xdr:from>
    <xdr:to>
      <xdr:col>55</xdr:col>
      <xdr:colOff>50800</xdr:colOff>
      <xdr:row>84</xdr:row>
      <xdr:rowOff>85852</xdr:rowOff>
    </xdr:to>
    <xdr:sp macro="" textlink="">
      <xdr:nvSpPr>
        <xdr:cNvPr id="365" name="楕円 364">
          <a:extLst>
            <a:ext uri="{FF2B5EF4-FFF2-40B4-BE49-F238E27FC236}">
              <a16:creationId xmlns:a16="http://schemas.microsoft.com/office/drawing/2014/main" id="{3E08DFDF-8F1E-46F2-AFD2-89582C08EA61}"/>
            </a:ext>
          </a:extLst>
        </xdr:cNvPr>
        <xdr:cNvSpPr/>
      </xdr:nvSpPr>
      <xdr:spPr>
        <a:xfrm>
          <a:off x="10426700" y="143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7129</xdr:rowOff>
    </xdr:from>
    <xdr:ext cx="469744" cy="259045"/>
    <xdr:sp macro="" textlink="">
      <xdr:nvSpPr>
        <xdr:cNvPr id="366" name="【公営住宅】&#10;一人当たり面積該当値テキスト">
          <a:extLst>
            <a:ext uri="{FF2B5EF4-FFF2-40B4-BE49-F238E27FC236}">
              <a16:creationId xmlns:a16="http://schemas.microsoft.com/office/drawing/2014/main" id="{8AD53F11-B6CE-4B04-960E-E79FAAECBCAC}"/>
            </a:ext>
          </a:extLst>
        </xdr:cNvPr>
        <xdr:cNvSpPr txBox="1"/>
      </xdr:nvSpPr>
      <xdr:spPr>
        <a:xfrm>
          <a:off x="10515600"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164464</xdr:rowOff>
    </xdr:from>
    <xdr:to>
      <xdr:col>50</xdr:col>
      <xdr:colOff>165100</xdr:colOff>
      <xdr:row>84</xdr:row>
      <xdr:rowOff>94614</xdr:rowOff>
    </xdr:to>
    <xdr:sp macro="" textlink="">
      <xdr:nvSpPr>
        <xdr:cNvPr id="367" name="楕円 366">
          <a:extLst>
            <a:ext uri="{FF2B5EF4-FFF2-40B4-BE49-F238E27FC236}">
              <a16:creationId xmlns:a16="http://schemas.microsoft.com/office/drawing/2014/main" id="{705EB923-AA0E-4BAA-9AE5-0C10456A907F}"/>
            </a:ext>
          </a:extLst>
        </xdr:cNvPr>
        <xdr:cNvSpPr/>
      </xdr:nvSpPr>
      <xdr:spPr>
        <a:xfrm>
          <a:off x="9588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35052</xdr:rowOff>
    </xdr:from>
    <xdr:to>
      <xdr:col>55</xdr:col>
      <xdr:colOff>0</xdr:colOff>
      <xdr:row>84</xdr:row>
      <xdr:rowOff>43814</xdr:rowOff>
    </xdr:to>
    <xdr:cxnSp macro="">
      <xdr:nvCxnSpPr>
        <xdr:cNvPr id="368" name="直線コネクタ 367">
          <a:extLst>
            <a:ext uri="{FF2B5EF4-FFF2-40B4-BE49-F238E27FC236}">
              <a16:creationId xmlns:a16="http://schemas.microsoft.com/office/drawing/2014/main" id="{5E998132-A927-40FC-8357-DCA7E2734475}"/>
            </a:ext>
          </a:extLst>
        </xdr:cNvPr>
        <xdr:cNvCxnSpPr/>
      </xdr:nvCxnSpPr>
      <xdr:spPr>
        <a:xfrm flipV="1">
          <a:off x="9639300" y="14436852"/>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171323</xdr:rowOff>
    </xdr:from>
    <xdr:to>
      <xdr:col>46</xdr:col>
      <xdr:colOff>38100</xdr:colOff>
      <xdr:row>84</xdr:row>
      <xdr:rowOff>101473</xdr:rowOff>
    </xdr:to>
    <xdr:sp macro="" textlink="">
      <xdr:nvSpPr>
        <xdr:cNvPr id="369" name="楕円 368">
          <a:extLst>
            <a:ext uri="{FF2B5EF4-FFF2-40B4-BE49-F238E27FC236}">
              <a16:creationId xmlns:a16="http://schemas.microsoft.com/office/drawing/2014/main" id="{18A312CC-7DF6-464B-AB3E-BE99A4B51713}"/>
            </a:ext>
          </a:extLst>
        </xdr:cNvPr>
        <xdr:cNvSpPr/>
      </xdr:nvSpPr>
      <xdr:spPr>
        <a:xfrm>
          <a:off x="86995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43814</xdr:rowOff>
    </xdr:from>
    <xdr:to>
      <xdr:col>50</xdr:col>
      <xdr:colOff>114300</xdr:colOff>
      <xdr:row>84</xdr:row>
      <xdr:rowOff>50673</xdr:rowOff>
    </xdr:to>
    <xdr:cxnSp macro="">
      <xdr:nvCxnSpPr>
        <xdr:cNvPr id="370" name="直線コネクタ 369">
          <a:extLst>
            <a:ext uri="{FF2B5EF4-FFF2-40B4-BE49-F238E27FC236}">
              <a16:creationId xmlns:a16="http://schemas.microsoft.com/office/drawing/2014/main" id="{F32BFB8A-13FE-4C0A-8DAB-5012D69AAB47}"/>
            </a:ext>
          </a:extLst>
        </xdr:cNvPr>
        <xdr:cNvCxnSpPr/>
      </xdr:nvCxnSpPr>
      <xdr:spPr>
        <a:xfrm flipV="1">
          <a:off x="8750300" y="14445614"/>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5207</xdr:rowOff>
    </xdr:from>
    <xdr:to>
      <xdr:col>41</xdr:col>
      <xdr:colOff>101600</xdr:colOff>
      <xdr:row>84</xdr:row>
      <xdr:rowOff>106807</xdr:rowOff>
    </xdr:to>
    <xdr:sp macro="" textlink="">
      <xdr:nvSpPr>
        <xdr:cNvPr id="371" name="楕円 370">
          <a:extLst>
            <a:ext uri="{FF2B5EF4-FFF2-40B4-BE49-F238E27FC236}">
              <a16:creationId xmlns:a16="http://schemas.microsoft.com/office/drawing/2014/main" id="{AA590086-C1D3-45D9-B575-6467DAB9F90B}"/>
            </a:ext>
          </a:extLst>
        </xdr:cNvPr>
        <xdr:cNvSpPr/>
      </xdr:nvSpPr>
      <xdr:spPr>
        <a:xfrm>
          <a:off x="7810500" y="1440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50673</xdr:rowOff>
    </xdr:from>
    <xdr:to>
      <xdr:col>45</xdr:col>
      <xdr:colOff>177800</xdr:colOff>
      <xdr:row>84</xdr:row>
      <xdr:rowOff>56007</xdr:rowOff>
    </xdr:to>
    <xdr:cxnSp macro="">
      <xdr:nvCxnSpPr>
        <xdr:cNvPr id="372" name="直線コネクタ 371">
          <a:extLst>
            <a:ext uri="{FF2B5EF4-FFF2-40B4-BE49-F238E27FC236}">
              <a16:creationId xmlns:a16="http://schemas.microsoft.com/office/drawing/2014/main" id="{F9DF144F-F16C-44DC-88E9-996A55C1E60C}"/>
            </a:ext>
          </a:extLst>
        </xdr:cNvPr>
        <xdr:cNvCxnSpPr/>
      </xdr:nvCxnSpPr>
      <xdr:spPr>
        <a:xfrm flipV="1">
          <a:off x="7861300" y="1445247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73" name="楕円 372">
          <a:extLst>
            <a:ext uri="{FF2B5EF4-FFF2-40B4-BE49-F238E27FC236}">
              <a16:creationId xmlns:a16="http://schemas.microsoft.com/office/drawing/2014/main" id="{452C4E58-ADC0-4EE6-A3E4-F6AA9E055767}"/>
            </a:ext>
          </a:extLst>
        </xdr:cNvPr>
        <xdr:cNvSpPr/>
      </xdr:nvSpPr>
      <xdr:spPr>
        <a:xfrm>
          <a:off x="6921500" y="1441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56007</xdr:rowOff>
    </xdr:from>
    <xdr:to>
      <xdr:col>41</xdr:col>
      <xdr:colOff>50800</xdr:colOff>
      <xdr:row>84</xdr:row>
      <xdr:rowOff>62103</xdr:rowOff>
    </xdr:to>
    <xdr:cxnSp macro="">
      <xdr:nvCxnSpPr>
        <xdr:cNvPr id="374" name="直線コネクタ 373">
          <a:extLst>
            <a:ext uri="{FF2B5EF4-FFF2-40B4-BE49-F238E27FC236}">
              <a16:creationId xmlns:a16="http://schemas.microsoft.com/office/drawing/2014/main" id="{A2208E36-8DA1-443F-BB36-22183C2CB38C}"/>
            </a:ext>
          </a:extLst>
        </xdr:cNvPr>
        <xdr:cNvCxnSpPr/>
      </xdr:nvCxnSpPr>
      <xdr:spPr>
        <a:xfrm flipV="1">
          <a:off x="6972300" y="1445780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a:extLst>
            <a:ext uri="{FF2B5EF4-FFF2-40B4-BE49-F238E27FC236}">
              <a16:creationId xmlns:a16="http://schemas.microsoft.com/office/drawing/2014/main" id="{E98E8BB2-4D3F-458E-A50C-60CF0E62CE74}"/>
            </a:ext>
          </a:extLst>
        </xdr:cNvPr>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a:extLst>
            <a:ext uri="{FF2B5EF4-FFF2-40B4-BE49-F238E27FC236}">
              <a16:creationId xmlns:a16="http://schemas.microsoft.com/office/drawing/2014/main" id="{2DF03D9A-D3BD-4864-8B5D-1641AC0C559D}"/>
            </a:ext>
          </a:extLst>
        </xdr:cNvPr>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a:extLst>
            <a:ext uri="{FF2B5EF4-FFF2-40B4-BE49-F238E27FC236}">
              <a16:creationId xmlns:a16="http://schemas.microsoft.com/office/drawing/2014/main" id="{F65CD39F-8902-4E7D-B2D7-0874A41E3D23}"/>
            </a:ext>
          </a:extLst>
        </xdr:cNvPr>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a:extLst>
            <a:ext uri="{FF2B5EF4-FFF2-40B4-BE49-F238E27FC236}">
              <a16:creationId xmlns:a16="http://schemas.microsoft.com/office/drawing/2014/main" id="{AC269718-7ACC-4644-AB0A-C03D58C39DC2}"/>
            </a:ext>
          </a:extLst>
        </xdr:cNvPr>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111141</xdr:rowOff>
    </xdr:from>
    <xdr:ext cx="469744" cy="259045"/>
    <xdr:sp macro="" textlink="">
      <xdr:nvSpPr>
        <xdr:cNvPr id="379" name="n_1mainValue【公営住宅】&#10;一人当たり面積">
          <a:extLst>
            <a:ext uri="{FF2B5EF4-FFF2-40B4-BE49-F238E27FC236}">
              <a16:creationId xmlns:a16="http://schemas.microsoft.com/office/drawing/2014/main" id="{2F860616-8474-4DD3-A567-16419B938100}"/>
            </a:ext>
          </a:extLst>
        </xdr:cNvPr>
        <xdr:cNvSpPr txBox="1"/>
      </xdr:nvSpPr>
      <xdr:spPr>
        <a:xfrm>
          <a:off x="9391727" y="1417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118000</xdr:rowOff>
    </xdr:from>
    <xdr:ext cx="469744" cy="259045"/>
    <xdr:sp macro="" textlink="">
      <xdr:nvSpPr>
        <xdr:cNvPr id="380" name="n_2mainValue【公営住宅】&#10;一人当たり面積">
          <a:extLst>
            <a:ext uri="{FF2B5EF4-FFF2-40B4-BE49-F238E27FC236}">
              <a16:creationId xmlns:a16="http://schemas.microsoft.com/office/drawing/2014/main" id="{AF82CE24-F228-4F18-AB06-43FFFE54215A}"/>
            </a:ext>
          </a:extLst>
        </xdr:cNvPr>
        <xdr:cNvSpPr txBox="1"/>
      </xdr:nvSpPr>
      <xdr:spPr>
        <a:xfrm>
          <a:off x="8515427" y="141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123334</xdr:rowOff>
    </xdr:from>
    <xdr:ext cx="469744" cy="259045"/>
    <xdr:sp macro="" textlink="">
      <xdr:nvSpPr>
        <xdr:cNvPr id="381" name="n_3mainValue【公営住宅】&#10;一人当たり面積">
          <a:extLst>
            <a:ext uri="{FF2B5EF4-FFF2-40B4-BE49-F238E27FC236}">
              <a16:creationId xmlns:a16="http://schemas.microsoft.com/office/drawing/2014/main" id="{040E2F0E-D3F3-4B7E-8CC2-F891A5BB0150}"/>
            </a:ext>
          </a:extLst>
        </xdr:cNvPr>
        <xdr:cNvSpPr txBox="1"/>
      </xdr:nvSpPr>
      <xdr:spPr>
        <a:xfrm>
          <a:off x="7626427" y="1418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82" name="n_4mainValue【公営住宅】&#10;一人当たり面積">
          <a:extLst>
            <a:ext uri="{FF2B5EF4-FFF2-40B4-BE49-F238E27FC236}">
              <a16:creationId xmlns:a16="http://schemas.microsoft.com/office/drawing/2014/main" id="{CE037330-B48F-4CB5-A57C-0C1FD9FCD0C7}"/>
            </a:ext>
          </a:extLst>
        </xdr:cNvPr>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a:extLst>
            <a:ext uri="{FF2B5EF4-FFF2-40B4-BE49-F238E27FC236}">
              <a16:creationId xmlns:a16="http://schemas.microsoft.com/office/drawing/2014/main" id="{598B2FDE-AE47-4AE4-94E6-39E30144D7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a:extLst>
            <a:ext uri="{FF2B5EF4-FFF2-40B4-BE49-F238E27FC236}">
              <a16:creationId xmlns:a16="http://schemas.microsoft.com/office/drawing/2014/main" id="{848A8473-1D39-4709-A73A-2A3F2B6C0AF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a:extLst>
            <a:ext uri="{FF2B5EF4-FFF2-40B4-BE49-F238E27FC236}">
              <a16:creationId xmlns:a16="http://schemas.microsoft.com/office/drawing/2014/main" id="{32E8EE6E-4E71-41A4-896A-D346AAE18CF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a:extLst>
            <a:ext uri="{FF2B5EF4-FFF2-40B4-BE49-F238E27FC236}">
              <a16:creationId xmlns:a16="http://schemas.microsoft.com/office/drawing/2014/main" id="{0FAB04B7-240D-4F92-BE4C-53C9986A8B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a:extLst>
            <a:ext uri="{FF2B5EF4-FFF2-40B4-BE49-F238E27FC236}">
              <a16:creationId xmlns:a16="http://schemas.microsoft.com/office/drawing/2014/main" id="{F403A770-05CC-4612-9726-7ABC55D801B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a:extLst>
            <a:ext uri="{FF2B5EF4-FFF2-40B4-BE49-F238E27FC236}">
              <a16:creationId xmlns:a16="http://schemas.microsoft.com/office/drawing/2014/main" id="{56D2A576-CA5B-4DAA-8BF6-D14CEDF269D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a:extLst>
            <a:ext uri="{FF2B5EF4-FFF2-40B4-BE49-F238E27FC236}">
              <a16:creationId xmlns:a16="http://schemas.microsoft.com/office/drawing/2014/main" id="{6502D119-75B3-4AEC-BD9F-62DAF2C7866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a:extLst>
            <a:ext uri="{FF2B5EF4-FFF2-40B4-BE49-F238E27FC236}">
              <a16:creationId xmlns:a16="http://schemas.microsoft.com/office/drawing/2014/main" id="{BEA16974-E235-475C-A7CE-0ED68B6BA8C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a:extLst>
            <a:ext uri="{FF2B5EF4-FFF2-40B4-BE49-F238E27FC236}">
              <a16:creationId xmlns:a16="http://schemas.microsoft.com/office/drawing/2014/main" id="{93AF6C52-F5AD-4130-B89D-F96F6F7A47B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a:extLst>
            <a:ext uri="{FF2B5EF4-FFF2-40B4-BE49-F238E27FC236}">
              <a16:creationId xmlns:a16="http://schemas.microsoft.com/office/drawing/2014/main" id="{6DF1A204-441C-4A0D-9C63-3E4B005C996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a:extLst>
            <a:ext uri="{FF2B5EF4-FFF2-40B4-BE49-F238E27FC236}">
              <a16:creationId xmlns:a16="http://schemas.microsoft.com/office/drawing/2014/main" id="{76DDCCB0-C7CA-468D-9289-A1564BD829A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a:extLst>
            <a:ext uri="{FF2B5EF4-FFF2-40B4-BE49-F238E27FC236}">
              <a16:creationId xmlns:a16="http://schemas.microsoft.com/office/drawing/2014/main" id="{6EE6B0EA-72AC-45A1-B2B1-A1A07433E60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a:extLst>
            <a:ext uri="{FF2B5EF4-FFF2-40B4-BE49-F238E27FC236}">
              <a16:creationId xmlns:a16="http://schemas.microsoft.com/office/drawing/2014/main" id="{87A63C31-D2A4-4632-98C0-85BEBBC012F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a:extLst>
            <a:ext uri="{FF2B5EF4-FFF2-40B4-BE49-F238E27FC236}">
              <a16:creationId xmlns:a16="http://schemas.microsoft.com/office/drawing/2014/main" id="{A353968A-B0C9-4A03-81A6-0CF830FE556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a:extLst>
            <a:ext uri="{FF2B5EF4-FFF2-40B4-BE49-F238E27FC236}">
              <a16:creationId xmlns:a16="http://schemas.microsoft.com/office/drawing/2014/main" id="{B166D69B-B3AF-44EB-A6BB-01742F590FA5}"/>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a:extLst>
            <a:ext uri="{FF2B5EF4-FFF2-40B4-BE49-F238E27FC236}">
              <a16:creationId xmlns:a16="http://schemas.microsoft.com/office/drawing/2014/main" id="{F23C3B67-B46D-49C9-90AF-142205AB381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a:extLst>
            <a:ext uri="{FF2B5EF4-FFF2-40B4-BE49-F238E27FC236}">
              <a16:creationId xmlns:a16="http://schemas.microsoft.com/office/drawing/2014/main" id="{6E91FA1C-23AC-49B9-B6F1-4B4C4E7DB759}"/>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a:extLst>
            <a:ext uri="{FF2B5EF4-FFF2-40B4-BE49-F238E27FC236}">
              <a16:creationId xmlns:a16="http://schemas.microsoft.com/office/drawing/2014/main" id="{FFF074F3-EA79-4888-9268-F6D6849DDBCA}"/>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a:extLst>
            <a:ext uri="{FF2B5EF4-FFF2-40B4-BE49-F238E27FC236}">
              <a16:creationId xmlns:a16="http://schemas.microsoft.com/office/drawing/2014/main" id="{61B09B80-788F-450C-8BC5-3ED9EF0174C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a:extLst>
            <a:ext uri="{FF2B5EF4-FFF2-40B4-BE49-F238E27FC236}">
              <a16:creationId xmlns:a16="http://schemas.microsoft.com/office/drawing/2014/main" id="{77903560-1256-499F-992B-C8A41D4B04D7}"/>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a:extLst>
            <a:ext uri="{FF2B5EF4-FFF2-40B4-BE49-F238E27FC236}">
              <a16:creationId xmlns:a16="http://schemas.microsoft.com/office/drawing/2014/main" id="{27770FE4-5177-4A36-97B7-BA8C52064CFE}"/>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a:extLst>
            <a:ext uri="{FF2B5EF4-FFF2-40B4-BE49-F238E27FC236}">
              <a16:creationId xmlns:a16="http://schemas.microsoft.com/office/drawing/2014/main" id="{3589C374-CA31-4BBC-884F-5EA44DC38898}"/>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a:extLst>
            <a:ext uri="{FF2B5EF4-FFF2-40B4-BE49-F238E27FC236}">
              <a16:creationId xmlns:a16="http://schemas.microsoft.com/office/drawing/2014/main" id="{74E04A49-C2EA-441F-87A3-C47960CFB68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a:extLst>
            <a:ext uri="{FF2B5EF4-FFF2-40B4-BE49-F238E27FC236}">
              <a16:creationId xmlns:a16="http://schemas.microsoft.com/office/drawing/2014/main" id="{CAAE1695-E372-48BF-809C-D02D72AEEC27}"/>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a:extLst>
            <a:ext uri="{FF2B5EF4-FFF2-40B4-BE49-F238E27FC236}">
              <a16:creationId xmlns:a16="http://schemas.microsoft.com/office/drawing/2014/main" id="{540D18EF-8FBF-43C3-8D0B-A312DE587AF4}"/>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a:extLst>
            <a:ext uri="{FF2B5EF4-FFF2-40B4-BE49-F238E27FC236}">
              <a16:creationId xmlns:a16="http://schemas.microsoft.com/office/drawing/2014/main" id="{1D4720D6-C368-4085-975E-0C4E4037B610}"/>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a:extLst>
            <a:ext uri="{FF2B5EF4-FFF2-40B4-BE49-F238E27FC236}">
              <a16:creationId xmlns:a16="http://schemas.microsoft.com/office/drawing/2014/main" id="{DF127E32-836D-4D47-BC89-6B4C24986D4D}"/>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a:extLst>
            <a:ext uri="{FF2B5EF4-FFF2-40B4-BE49-F238E27FC236}">
              <a16:creationId xmlns:a16="http://schemas.microsoft.com/office/drawing/2014/main" id="{9DA6E323-40B7-4E77-9A44-0781EE2BA7AA}"/>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133366</xdr:rowOff>
    </xdr:from>
    <xdr:ext cx="405111" cy="259045"/>
    <xdr:sp macro="" textlink="">
      <xdr:nvSpPr>
        <xdr:cNvPr id="411" name="【港湾・漁港】&#10;有形固定資産減価償却率平均値テキスト">
          <a:extLst>
            <a:ext uri="{FF2B5EF4-FFF2-40B4-BE49-F238E27FC236}">
              <a16:creationId xmlns:a16="http://schemas.microsoft.com/office/drawing/2014/main" id="{8BCFEEED-F2FC-4695-82EA-733FB7502F14}"/>
            </a:ext>
          </a:extLst>
        </xdr:cNvPr>
        <xdr:cNvSpPr txBox="1"/>
      </xdr:nvSpPr>
      <xdr:spPr>
        <a:xfrm>
          <a:off x="4673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a:extLst>
            <a:ext uri="{FF2B5EF4-FFF2-40B4-BE49-F238E27FC236}">
              <a16:creationId xmlns:a16="http://schemas.microsoft.com/office/drawing/2014/main" id="{74BCBF07-B8C9-494F-B62E-95B689C18A04}"/>
            </a:ext>
          </a:extLst>
        </xdr:cNvPr>
        <xdr:cNvSpPr/>
      </xdr:nvSpPr>
      <xdr:spPr>
        <a:xfrm>
          <a:off x="4584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a:extLst>
            <a:ext uri="{FF2B5EF4-FFF2-40B4-BE49-F238E27FC236}">
              <a16:creationId xmlns:a16="http://schemas.microsoft.com/office/drawing/2014/main" id="{6674D6F6-6E67-4B64-B098-E95C08078E6D}"/>
            </a:ext>
          </a:extLst>
        </xdr:cNvPr>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414" name="フローチャート: 判断 413">
          <a:extLst>
            <a:ext uri="{FF2B5EF4-FFF2-40B4-BE49-F238E27FC236}">
              <a16:creationId xmlns:a16="http://schemas.microsoft.com/office/drawing/2014/main" id="{0C357367-7C1C-420C-8930-19E1525E3CB6}"/>
            </a:ext>
          </a:extLst>
        </xdr:cNvPr>
        <xdr:cNvSpPr/>
      </xdr:nvSpPr>
      <xdr:spPr>
        <a:xfrm>
          <a:off x="2857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415" name="フローチャート: 判断 414">
          <a:extLst>
            <a:ext uri="{FF2B5EF4-FFF2-40B4-BE49-F238E27FC236}">
              <a16:creationId xmlns:a16="http://schemas.microsoft.com/office/drawing/2014/main" id="{E1030649-62BD-4D49-B48A-955181309365}"/>
            </a:ext>
          </a:extLst>
        </xdr:cNvPr>
        <xdr:cNvSpPr/>
      </xdr:nvSpPr>
      <xdr:spPr>
        <a:xfrm>
          <a:off x="1968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16" name="フローチャート: 判断 415">
          <a:extLst>
            <a:ext uri="{FF2B5EF4-FFF2-40B4-BE49-F238E27FC236}">
              <a16:creationId xmlns:a16="http://schemas.microsoft.com/office/drawing/2014/main" id="{CBCA9B9A-840C-484D-8FE1-3C9D309767ED}"/>
            </a:ext>
          </a:extLst>
        </xdr:cNvPr>
        <xdr:cNvSpPr/>
      </xdr:nvSpPr>
      <xdr:spPr>
        <a:xfrm>
          <a:off x="107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1E165F4-E3FB-4D56-94C8-0A5442110C5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D099DBE5-9738-45A1-84CC-575B786779BF}"/>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8006C88-EC46-41FF-93D7-47451EED1FE1}"/>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4C0AEEE-0863-40E0-A14A-086E96CDFCC4}"/>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D53E8AAE-2195-4760-80F1-F912F36E861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38100</xdr:rowOff>
    </xdr:from>
    <xdr:to>
      <xdr:col>24</xdr:col>
      <xdr:colOff>114300</xdr:colOff>
      <xdr:row>102</xdr:row>
      <xdr:rowOff>139700</xdr:rowOff>
    </xdr:to>
    <xdr:sp macro="" textlink="">
      <xdr:nvSpPr>
        <xdr:cNvPr id="422" name="楕円 421">
          <a:extLst>
            <a:ext uri="{FF2B5EF4-FFF2-40B4-BE49-F238E27FC236}">
              <a16:creationId xmlns:a16="http://schemas.microsoft.com/office/drawing/2014/main" id="{0100EAB7-F29D-4E0B-A608-CCBE4017163C}"/>
            </a:ext>
          </a:extLst>
        </xdr:cNvPr>
        <xdr:cNvSpPr/>
      </xdr:nvSpPr>
      <xdr:spPr>
        <a:xfrm>
          <a:off x="45847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60977</xdr:rowOff>
    </xdr:from>
    <xdr:ext cx="405111" cy="259045"/>
    <xdr:sp macro="" textlink="">
      <xdr:nvSpPr>
        <xdr:cNvPr id="423" name="【港湾・漁港】&#10;有形固定資産減価償却率該当値テキスト">
          <a:extLst>
            <a:ext uri="{FF2B5EF4-FFF2-40B4-BE49-F238E27FC236}">
              <a16:creationId xmlns:a16="http://schemas.microsoft.com/office/drawing/2014/main" id="{5AE8BE7E-8080-4112-AEDB-FCF270E544FA}"/>
            </a:ext>
          </a:extLst>
        </xdr:cNvPr>
        <xdr:cNvSpPr txBox="1"/>
      </xdr:nvSpPr>
      <xdr:spPr>
        <a:xfrm>
          <a:off x="4673600"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29211</xdr:rowOff>
    </xdr:from>
    <xdr:to>
      <xdr:col>20</xdr:col>
      <xdr:colOff>38100</xdr:colOff>
      <xdr:row>102</xdr:row>
      <xdr:rowOff>130811</xdr:rowOff>
    </xdr:to>
    <xdr:sp macro="" textlink="">
      <xdr:nvSpPr>
        <xdr:cNvPr id="424" name="楕円 423">
          <a:extLst>
            <a:ext uri="{FF2B5EF4-FFF2-40B4-BE49-F238E27FC236}">
              <a16:creationId xmlns:a16="http://schemas.microsoft.com/office/drawing/2014/main" id="{AD978E86-154B-4A31-9147-F5207889F590}"/>
            </a:ext>
          </a:extLst>
        </xdr:cNvPr>
        <xdr:cNvSpPr/>
      </xdr:nvSpPr>
      <xdr:spPr>
        <a:xfrm>
          <a:off x="3746500" y="1751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80011</xdr:rowOff>
    </xdr:from>
    <xdr:to>
      <xdr:col>24</xdr:col>
      <xdr:colOff>63500</xdr:colOff>
      <xdr:row>102</xdr:row>
      <xdr:rowOff>88900</xdr:rowOff>
    </xdr:to>
    <xdr:cxnSp macro="">
      <xdr:nvCxnSpPr>
        <xdr:cNvPr id="425" name="直線コネクタ 424">
          <a:extLst>
            <a:ext uri="{FF2B5EF4-FFF2-40B4-BE49-F238E27FC236}">
              <a16:creationId xmlns:a16="http://schemas.microsoft.com/office/drawing/2014/main" id="{6819ED7A-A02A-45B0-8EF6-66148994AB1C}"/>
            </a:ext>
          </a:extLst>
        </xdr:cNvPr>
        <xdr:cNvCxnSpPr/>
      </xdr:nvCxnSpPr>
      <xdr:spPr>
        <a:xfrm>
          <a:off x="3797300" y="17567911"/>
          <a:ext cx="8382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20320</xdr:rowOff>
    </xdr:from>
    <xdr:to>
      <xdr:col>15</xdr:col>
      <xdr:colOff>101600</xdr:colOff>
      <xdr:row>102</xdr:row>
      <xdr:rowOff>121920</xdr:rowOff>
    </xdr:to>
    <xdr:sp macro="" textlink="">
      <xdr:nvSpPr>
        <xdr:cNvPr id="426" name="楕円 425">
          <a:extLst>
            <a:ext uri="{FF2B5EF4-FFF2-40B4-BE49-F238E27FC236}">
              <a16:creationId xmlns:a16="http://schemas.microsoft.com/office/drawing/2014/main" id="{8A663B5C-3818-4307-9B5A-E36D057F8B60}"/>
            </a:ext>
          </a:extLst>
        </xdr:cNvPr>
        <xdr:cNvSpPr/>
      </xdr:nvSpPr>
      <xdr:spPr>
        <a:xfrm>
          <a:off x="2857500" y="175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71120</xdr:rowOff>
    </xdr:from>
    <xdr:to>
      <xdr:col>19</xdr:col>
      <xdr:colOff>177800</xdr:colOff>
      <xdr:row>102</xdr:row>
      <xdr:rowOff>80011</xdr:rowOff>
    </xdr:to>
    <xdr:cxnSp macro="">
      <xdr:nvCxnSpPr>
        <xdr:cNvPr id="427" name="直線コネクタ 426">
          <a:extLst>
            <a:ext uri="{FF2B5EF4-FFF2-40B4-BE49-F238E27FC236}">
              <a16:creationId xmlns:a16="http://schemas.microsoft.com/office/drawing/2014/main" id="{982E1237-1C53-4F11-A525-0A8CDC562BA6}"/>
            </a:ext>
          </a:extLst>
        </xdr:cNvPr>
        <xdr:cNvCxnSpPr/>
      </xdr:nvCxnSpPr>
      <xdr:spPr>
        <a:xfrm>
          <a:off x="2908300" y="17559020"/>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12700</xdr:rowOff>
    </xdr:from>
    <xdr:to>
      <xdr:col>10</xdr:col>
      <xdr:colOff>165100</xdr:colOff>
      <xdr:row>102</xdr:row>
      <xdr:rowOff>114300</xdr:rowOff>
    </xdr:to>
    <xdr:sp macro="" textlink="">
      <xdr:nvSpPr>
        <xdr:cNvPr id="428" name="楕円 427">
          <a:extLst>
            <a:ext uri="{FF2B5EF4-FFF2-40B4-BE49-F238E27FC236}">
              <a16:creationId xmlns:a16="http://schemas.microsoft.com/office/drawing/2014/main" id="{C4CAD6DD-D17F-4DC5-A255-B05254896807}"/>
            </a:ext>
          </a:extLst>
        </xdr:cNvPr>
        <xdr:cNvSpPr/>
      </xdr:nvSpPr>
      <xdr:spPr>
        <a:xfrm>
          <a:off x="1968500" y="1750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63500</xdr:rowOff>
    </xdr:from>
    <xdr:to>
      <xdr:col>15</xdr:col>
      <xdr:colOff>50800</xdr:colOff>
      <xdr:row>102</xdr:row>
      <xdr:rowOff>71120</xdr:rowOff>
    </xdr:to>
    <xdr:cxnSp macro="">
      <xdr:nvCxnSpPr>
        <xdr:cNvPr id="429" name="直線コネクタ 428">
          <a:extLst>
            <a:ext uri="{FF2B5EF4-FFF2-40B4-BE49-F238E27FC236}">
              <a16:creationId xmlns:a16="http://schemas.microsoft.com/office/drawing/2014/main" id="{74C98C17-C7FA-41FF-A83C-310B83D38A8C}"/>
            </a:ext>
          </a:extLst>
        </xdr:cNvPr>
        <xdr:cNvCxnSpPr/>
      </xdr:nvCxnSpPr>
      <xdr:spPr>
        <a:xfrm>
          <a:off x="2019300" y="17551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3811</xdr:rowOff>
    </xdr:from>
    <xdr:to>
      <xdr:col>6</xdr:col>
      <xdr:colOff>38100</xdr:colOff>
      <xdr:row>102</xdr:row>
      <xdr:rowOff>105411</xdr:rowOff>
    </xdr:to>
    <xdr:sp macro="" textlink="">
      <xdr:nvSpPr>
        <xdr:cNvPr id="430" name="楕円 429">
          <a:extLst>
            <a:ext uri="{FF2B5EF4-FFF2-40B4-BE49-F238E27FC236}">
              <a16:creationId xmlns:a16="http://schemas.microsoft.com/office/drawing/2014/main" id="{EF9A1141-83C0-4F0F-95E0-ED0EF77922A4}"/>
            </a:ext>
          </a:extLst>
        </xdr:cNvPr>
        <xdr:cNvSpPr/>
      </xdr:nvSpPr>
      <xdr:spPr>
        <a:xfrm>
          <a:off x="1079500" y="174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54611</xdr:rowOff>
    </xdr:from>
    <xdr:to>
      <xdr:col>10</xdr:col>
      <xdr:colOff>114300</xdr:colOff>
      <xdr:row>102</xdr:row>
      <xdr:rowOff>63500</xdr:rowOff>
    </xdr:to>
    <xdr:cxnSp macro="">
      <xdr:nvCxnSpPr>
        <xdr:cNvPr id="431" name="直線コネクタ 430">
          <a:extLst>
            <a:ext uri="{FF2B5EF4-FFF2-40B4-BE49-F238E27FC236}">
              <a16:creationId xmlns:a16="http://schemas.microsoft.com/office/drawing/2014/main" id="{FCEC147F-A370-475A-8AAF-D4BE40006174}"/>
            </a:ext>
          </a:extLst>
        </xdr:cNvPr>
        <xdr:cNvCxnSpPr/>
      </xdr:nvCxnSpPr>
      <xdr:spPr>
        <a:xfrm>
          <a:off x="1130300" y="175425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32" name="n_1aveValue【港湾・漁港】&#10;有形固定資産減価償却率">
          <a:extLst>
            <a:ext uri="{FF2B5EF4-FFF2-40B4-BE49-F238E27FC236}">
              <a16:creationId xmlns:a16="http://schemas.microsoft.com/office/drawing/2014/main" id="{5898F2C0-6132-4BDC-BD2D-771ADA9C006D}"/>
            </a:ext>
          </a:extLst>
        </xdr:cNvPr>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36847</xdr:rowOff>
    </xdr:from>
    <xdr:ext cx="405111" cy="259045"/>
    <xdr:sp macro="" textlink="">
      <xdr:nvSpPr>
        <xdr:cNvPr id="433" name="n_2aveValue【港湾・漁港】&#10;有形固定資産減価償却率">
          <a:extLst>
            <a:ext uri="{FF2B5EF4-FFF2-40B4-BE49-F238E27FC236}">
              <a16:creationId xmlns:a16="http://schemas.microsoft.com/office/drawing/2014/main" id="{DD5B8A95-3AB1-4235-B6F3-3C3860288C77}"/>
            </a:ext>
          </a:extLst>
        </xdr:cNvPr>
        <xdr:cNvSpPr txBox="1"/>
      </xdr:nvSpPr>
      <xdr:spPr>
        <a:xfrm>
          <a:off x="2705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168927</xdr:rowOff>
    </xdr:from>
    <xdr:ext cx="405111" cy="259045"/>
    <xdr:sp macro="" textlink="">
      <xdr:nvSpPr>
        <xdr:cNvPr id="434" name="n_3aveValue【港湾・漁港】&#10;有形固定資産減価償却率">
          <a:extLst>
            <a:ext uri="{FF2B5EF4-FFF2-40B4-BE49-F238E27FC236}">
              <a16:creationId xmlns:a16="http://schemas.microsoft.com/office/drawing/2014/main" id="{2A6EE3CE-36E3-4A87-AB58-695DF65F8352}"/>
            </a:ext>
          </a:extLst>
        </xdr:cNvPr>
        <xdr:cNvSpPr txBox="1"/>
      </xdr:nvSpPr>
      <xdr:spPr>
        <a:xfrm>
          <a:off x="1816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435" name="n_4aveValue【港湾・漁港】&#10;有形固定資産減価償却率">
          <a:extLst>
            <a:ext uri="{FF2B5EF4-FFF2-40B4-BE49-F238E27FC236}">
              <a16:creationId xmlns:a16="http://schemas.microsoft.com/office/drawing/2014/main" id="{09AE91ED-4271-46EB-B158-2047DF933FA2}"/>
            </a:ext>
          </a:extLst>
        </xdr:cNvPr>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147338</xdr:rowOff>
    </xdr:from>
    <xdr:ext cx="405111" cy="259045"/>
    <xdr:sp macro="" textlink="">
      <xdr:nvSpPr>
        <xdr:cNvPr id="436" name="n_1mainValue【港湾・漁港】&#10;有形固定資産減価償却率">
          <a:extLst>
            <a:ext uri="{FF2B5EF4-FFF2-40B4-BE49-F238E27FC236}">
              <a16:creationId xmlns:a16="http://schemas.microsoft.com/office/drawing/2014/main" id="{8C3DB889-CD1E-40D0-8B77-6EC647D25F5E}"/>
            </a:ext>
          </a:extLst>
        </xdr:cNvPr>
        <xdr:cNvSpPr txBox="1"/>
      </xdr:nvSpPr>
      <xdr:spPr>
        <a:xfrm>
          <a:off x="3582044" y="1729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138447</xdr:rowOff>
    </xdr:from>
    <xdr:ext cx="405111" cy="259045"/>
    <xdr:sp macro="" textlink="">
      <xdr:nvSpPr>
        <xdr:cNvPr id="437" name="n_2mainValue【港湾・漁港】&#10;有形固定資産減価償却率">
          <a:extLst>
            <a:ext uri="{FF2B5EF4-FFF2-40B4-BE49-F238E27FC236}">
              <a16:creationId xmlns:a16="http://schemas.microsoft.com/office/drawing/2014/main" id="{D867CA89-D0D2-47CE-BC62-C949F1B76382}"/>
            </a:ext>
          </a:extLst>
        </xdr:cNvPr>
        <xdr:cNvSpPr txBox="1"/>
      </xdr:nvSpPr>
      <xdr:spPr>
        <a:xfrm>
          <a:off x="2705744" y="17283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130827</xdr:rowOff>
    </xdr:from>
    <xdr:ext cx="405111" cy="259045"/>
    <xdr:sp macro="" textlink="">
      <xdr:nvSpPr>
        <xdr:cNvPr id="438" name="n_3mainValue【港湾・漁港】&#10;有形固定資産減価償却率">
          <a:extLst>
            <a:ext uri="{FF2B5EF4-FFF2-40B4-BE49-F238E27FC236}">
              <a16:creationId xmlns:a16="http://schemas.microsoft.com/office/drawing/2014/main" id="{398BB263-8543-4918-BF0C-97113EC915A6}"/>
            </a:ext>
          </a:extLst>
        </xdr:cNvPr>
        <xdr:cNvSpPr txBox="1"/>
      </xdr:nvSpPr>
      <xdr:spPr>
        <a:xfrm>
          <a:off x="1816744" y="17275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121938</xdr:rowOff>
    </xdr:from>
    <xdr:ext cx="405111" cy="259045"/>
    <xdr:sp macro="" textlink="">
      <xdr:nvSpPr>
        <xdr:cNvPr id="439" name="n_4mainValue【港湾・漁港】&#10;有形固定資産減価償却率">
          <a:extLst>
            <a:ext uri="{FF2B5EF4-FFF2-40B4-BE49-F238E27FC236}">
              <a16:creationId xmlns:a16="http://schemas.microsoft.com/office/drawing/2014/main" id="{92AC1682-E43E-4F9E-A939-DBCF6EAD7A8A}"/>
            </a:ext>
          </a:extLst>
        </xdr:cNvPr>
        <xdr:cNvSpPr txBox="1"/>
      </xdr:nvSpPr>
      <xdr:spPr>
        <a:xfrm>
          <a:off x="927744" y="1726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C5194BAE-3527-48FF-B7B3-4E398093507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1843D3CF-1A7B-437F-AFDF-673275344D0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944B4EBA-AD6F-48D2-A240-279070A8E43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874A9462-531D-485D-A791-E35E3EAEFE46}"/>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A4CBB052-B06C-4505-998A-511F3FA18D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5865B1AB-7A72-4FC0-9636-ABA764793B3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E13FDD99-06C4-42A6-9D0A-13A8F79BCD5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BDC9CF3A-72EB-492A-A616-A7323B28207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B503E52F-D3F0-458E-8F5A-AFA51B9E2A8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60B8B2E7-CDE2-4B49-82FE-4993E6DFF61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8FC71062-9270-4E13-840B-C9D62F230245}"/>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a:extLst>
            <a:ext uri="{FF2B5EF4-FFF2-40B4-BE49-F238E27FC236}">
              <a16:creationId xmlns:a16="http://schemas.microsoft.com/office/drawing/2014/main" id="{03BD0D4E-9940-4DD8-ABE3-5702FE9DFD94}"/>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DAEFCF88-E924-407B-B560-1996F255CFD3}"/>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a:extLst>
            <a:ext uri="{FF2B5EF4-FFF2-40B4-BE49-F238E27FC236}">
              <a16:creationId xmlns:a16="http://schemas.microsoft.com/office/drawing/2014/main" id="{5DAB51C3-ED5D-4332-A566-AB89FED01372}"/>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7B719735-0ACF-4B96-801A-94B2A4F0C3A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a:extLst>
            <a:ext uri="{FF2B5EF4-FFF2-40B4-BE49-F238E27FC236}">
              <a16:creationId xmlns:a16="http://schemas.microsoft.com/office/drawing/2014/main" id="{A6673434-4CD6-4443-91D2-A4075481E472}"/>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C5B16F5B-4A67-41F6-A32E-E0C08477910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a:extLst>
            <a:ext uri="{FF2B5EF4-FFF2-40B4-BE49-F238E27FC236}">
              <a16:creationId xmlns:a16="http://schemas.microsoft.com/office/drawing/2014/main" id="{A3FD36DA-0B07-44F3-80F6-DE00A977F2F3}"/>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4A996ABE-9A8D-48B9-B2F0-01C830E40C8B}"/>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a:extLst>
            <a:ext uri="{FF2B5EF4-FFF2-40B4-BE49-F238E27FC236}">
              <a16:creationId xmlns:a16="http://schemas.microsoft.com/office/drawing/2014/main" id="{166911DB-4B6D-44BE-B833-CDCC218117F0}"/>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41422281-1D8D-466A-8BA0-F29FED76EFA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a:extLst>
            <a:ext uri="{FF2B5EF4-FFF2-40B4-BE49-F238E27FC236}">
              <a16:creationId xmlns:a16="http://schemas.microsoft.com/office/drawing/2014/main" id="{B8594AB4-A5B9-42C7-8798-48A19B68E73D}"/>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a:extLst>
            <a:ext uri="{FF2B5EF4-FFF2-40B4-BE49-F238E27FC236}">
              <a16:creationId xmlns:a16="http://schemas.microsoft.com/office/drawing/2014/main" id="{A92B6F4D-A3A6-44C5-9D4E-C6AF26634AE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a:extLst>
            <a:ext uri="{FF2B5EF4-FFF2-40B4-BE49-F238E27FC236}">
              <a16:creationId xmlns:a16="http://schemas.microsoft.com/office/drawing/2014/main" id="{6700B093-766C-49A6-BFC1-70D63D30BA58}"/>
            </a:ext>
          </a:extLst>
        </xdr:cNvPr>
        <xdr:cNvCxnSpPr/>
      </xdr:nvCxnSpPr>
      <xdr:spPr>
        <a:xfrm flipV="1">
          <a:off x="10476865" y="173295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a:extLst>
            <a:ext uri="{FF2B5EF4-FFF2-40B4-BE49-F238E27FC236}">
              <a16:creationId xmlns:a16="http://schemas.microsoft.com/office/drawing/2014/main" id="{923A2FE0-4EE5-490C-8809-00A4FD4D484C}"/>
            </a:ext>
          </a:extLst>
        </xdr:cNvPr>
        <xdr:cNvSpPr txBox="1"/>
      </xdr:nvSpPr>
      <xdr:spPr>
        <a:xfrm>
          <a:off x="1051560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a:extLst>
            <a:ext uri="{FF2B5EF4-FFF2-40B4-BE49-F238E27FC236}">
              <a16:creationId xmlns:a16="http://schemas.microsoft.com/office/drawing/2014/main" id="{0FCDB633-AAAE-43C9-8380-2B5C0BD546F4}"/>
            </a:ext>
          </a:extLst>
        </xdr:cNvPr>
        <xdr:cNvCxnSpPr/>
      </xdr:nvCxnSpPr>
      <xdr:spPr>
        <a:xfrm>
          <a:off x="10388600" y="1866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a:extLst>
            <a:ext uri="{FF2B5EF4-FFF2-40B4-BE49-F238E27FC236}">
              <a16:creationId xmlns:a16="http://schemas.microsoft.com/office/drawing/2014/main" id="{76447E53-7DC9-44E3-9C5E-3844B3580C64}"/>
            </a:ext>
          </a:extLst>
        </xdr:cNvPr>
        <xdr:cNvSpPr txBox="1"/>
      </xdr:nvSpPr>
      <xdr:spPr>
        <a:xfrm>
          <a:off x="10515600" y="1710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a:extLst>
            <a:ext uri="{FF2B5EF4-FFF2-40B4-BE49-F238E27FC236}">
              <a16:creationId xmlns:a16="http://schemas.microsoft.com/office/drawing/2014/main" id="{1BD0FA8C-3FC2-4A61-8007-28EC27BA7FEB}"/>
            </a:ext>
          </a:extLst>
        </xdr:cNvPr>
        <xdr:cNvCxnSpPr/>
      </xdr:nvCxnSpPr>
      <xdr:spPr>
        <a:xfrm>
          <a:off x="10388600" y="1732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68" name="【港湾・漁港】&#10;一人当たり有形固定資産（償却資産）額平均値テキスト">
          <a:extLst>
            <a:ext uri="{FF2B5EF4-FFF2-40B4-BE49-F238E27FC236}">
              <a16:creationId xmlns:a16="http://schemas.microsoft.com/office/drawing/2014/main" id="{4EB04DF3-B48F-41BE-B771-639463F20F80}"/>
            </a:ext>
          </a:extLst>
        </xdr:cNvPr>
        <xdr:cNvSpPr txBox="1"/>
      </xdr:nvSpPr>
      <xdr:spPr>
        <a:xfrm>
          <a:off x="10515600" y="18271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a:extLst>
            <a:ext uri="{FF2B5EF4-FFF2-40B4-BE49-F238E27FC236}">
              <a16:creationId xmlns:a16="http://schemas.microsoft.com/office/drawing/2014/main" id="{2C6B580F-F97C-492D-9031-137C9D266695}"/>
            </a:ext>
          </a:extLst>
        </xdr:cNvPr>
        <xdr:cNvSpPr/>
      </xdr:nvSpPr>
      <xdr:spPr>
        <a:xfrm>
          <a:off x="10426700" y="184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70" name="フローチャート: 判断 469">
          <a:extLst>
            <a:ext uri="{FF2B5EF4-FFF2-40B4-BE49-F238E27FC236}">
              <a16:creationId xmlns:a16="http://schemas.microsoft.com/office/drawing/2014/main" id="{FCC747C7-E2DB-4036-A370-BC0E893E20E3}"/>
            </a:ext>
          </a:extLst>
        </xdr:cNvPr>
        <xdr:cNvSpPr/>
      </xdr:nvSpPr>
      <xdr:spPr>
        <a:xfrm>
          <a:off x="9588500" y="183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71" name="フローチャート: 判断 470">
          <a:extLst>
            <a:ext uri="{FF2B5EF4-FFF2-40B4-BE49-F238E27FC236}">
              <a16:creationId xmlns:a16="http://schemas.microsoft.com/office/drawing/2014/main" id="{A2058ED7-A935-4120-A3F9-AC1F417DD9DB}"/>
            </a:ext>
          </a:extLst>
        </xdr:cNvPr>
        <xdr:cNvSpPr/>
      </xdr:nvSpPr>
      <xdr:spPr>
        <a:xfrm>
          <a:off x="8699500" y="1843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72" name="フローチャート: 判断 471">
          <a:extLst>
            <a:ext uri="{FF2B5EF4-FFF2-40B4-BE49-F238E27FC236}">
              <a16:creationId xmlns:a16="http://schemas.microsoft.com/office/drawing/2014/main" id="{47AB0635-2473-45DF-B84D-DE2DB94505D4}"/>
            </a:ext>
          </a:extLst>
        </xdr:cNvPr>
        <xdr:cNvSpPr/>
      </xdr:nvSpPr>
      <xdr:spPr>
        <a:xfrm>
          <a:off x="7810500" y="1846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73" name="フローチャート: 判断 472">
          <a:extLst>
            <a:ext uri="{FF2B5EF4-FFF2-40B4-BE49-F238E27FC236}">
              <a16:creationId xmlns:a16="http://schemas.microsoft.com/office/drawing/2014/main" id="{8699AA5F-7A49-40F5-8316-C6E92EA910C0}"/>
            </a:ext>
          </a:extLst>
        </xdr:cNvPr>
        <xdr:cNvSpPr/>
      </xdr:nvSpPr>
      <xdr:spPr>
        <a:xfrm>
          <a:off x="6921500" y="183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AA95952-38EF-4854-A2BA-F93377DA301D}"/>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508B48F0-A8AB-4BA5-9EA8-BB82D7FECDA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F4CCB5B6-5427-477E-A85D-71FE3DA5F87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A6023A21-D03F-4921-B56D-A7B715675BF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8B6F49FA-A990-4961-9AC9-E9536B147B5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126448</xdr:rowOff>
    </xdr:from>
    <xdr:to>
      <xdr:col>55</xdr:col>
      <xdr:colOff>50800</xdr:colOff>
      <xdr:row>108</xdr:row>
      <xdr:rowOff>56598</xdr:rowOff>
    </xdr:to>
    <xdr:sp macro="" textlink="">
      <xdr:nvSpPr>
        <xdr:cNvPr id="479" name="楕円 478">
          <a:extLst>
            <a:ext uri="{FF2B5EF4-FFF2-40B4-BE49-F238E27FC236}">
              <a16:creationId xmlns:a16="http://schemas.microsoft.com/office/drawing/2014/main" id="{37D4E9B9-8102-4A41-9DC3-CAE51D7490AA}"/>
            </a:ext>
          </a:extLst>
        </xdr:cNvPr>
        <xdr:cNvSpPr/>
      </xdr:nvSpPr>
      <xdr:spPr>
        <a:xfrm>
          <a:off x="10426700" y="1847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104875</xdr:rowOff>
    </xdr:from>
    <xdr:ext cx="599010" cy="259045"/>
    <xdr:sp macro="" textlink="">
      <xdr:nvSpPr>
        <xdr:cNvPr id="480" name="【港湾・漁港】&#10;一人当たり有形固定資産（償却資産）額該当値テキスト">
          <a:extLst>
            <a:ext uri="{FF2B5EF4-FFF2-40B4-BE49-F238E27FC236}">
              <a16:creationId xmlns:a16="http://schemas.microsoft.com/office/drawing/2014/main" id="{47FA81B6-CBD8-4AC8-BED3-A696859F3E02}"/>
            </a:ext>
          </a:extLst>
        </xdr:cNvPr>
        <xdr:cNvSpPr txBox="1"/>
      </xdr:nvSpPr>
      <xdr:spPr>
        <a:xfrm>
          <a:off x="10515600" y="1845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135094</xdr:rowOff>
    </xdr:from>
    <xdr:to>
      <xdr:col>50</xdr:col>
      <xdr:colOff>165100</xdr:colOff>
      <xdr:row>108</xdr:row>
      <xdr:rowOff>65244</xdr:rowOff>
    </xdr:to>
    <xdr:sp macro="" textlink="">
      <xdr:nvSpPr>
        <xdr:cNvPr id="481" name="楕円 480">
          <a:extLst>
            <a:ext uri="{FF2B5EF4-FFF2-40B4-BE49-F238E27FC236}">
              <a16:creationId xmlns:a16="http://schemas.microsoft.com/office/drawing/2014/main" id="{6160C6D4-8D6B-41B2-8156-1E3AAD02F997}"/>
            </a:ext>
          </a:extLst>
        </xdr:cNvPr>
        <xdr:cNvSpPr/>
      </xdr:nvSpPr>
      <xdr:spPr>
        <a:xfrm>
          <a:off x="9588500" y="1848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5798</xdr:rowOff>
    </xdr:from>
    <xdr:to>
      <xdr:col>55</xdr:col>
      <xdr:colOff>0</xdr:colOff>
      <xdr:row>108</xdr:row>
      <xdr:rowOff>14444</xdr:rowOff>
    </xdr:to>
    <xdr:cxnSp macro="">
      <xdr:nvCxnSpPr>
        <xdr:cNvPr id="482" name="直線コネクタ 481">
          <a:extLst>
            <a:ext uri="{FF2B5EF4-FFF2-40B4-BE49-F238E27FC236}">
              <a16:creationId xmlns:a16="http://schemas.microsoft.com/office/drawing/2014/main" id="{412C27D0-723C-43B1-AF3A-0CD535C25201}"/>
            </a:ext>
          </a:extLst>
        </xdr:cNvPr>
        <xdr:cNvCxnSpPr/>
      </xdr:nvCxnSpPr>
      <xdr:spPr>
        <a:xfrm flipV="1">
          <a:off x="9639300" y="18522398"/>
          <a:ext cx="838200" cy="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142615</xdr:rowOff>
    </xdr:from>
    <xdr:to>
      <xdr:col>46</xdr:col>
      <xdr:colOff>38100</xdr:colOff>
      <xdr:row>108</xdr:row>
      <xdr:rowOff>72765</xdr:rowOff>
    </xdr:to>
    <xdr:sp macro="" textlink="">
      <xdr:nvSpPr>
        <xdr:cNvPr id="483" name="楕円 482">
          <a:extLst>
            <a:ext uri="{FF2B5EF4-FFF2-40B4-BE49-F238E27FC236}">
              <a16:creationId xmlns:a16="http://schemas.microsoft.com/office/drawing/2014/main" id="{6B2B679A-7F5A-4B67-8DF7-5F06DB9A8C6D}"/>
            </a:ext>
          </a:extLst>
        </xdr:cNvPr>
        <xdr:cNvSpPr/>
      </xdr:nvSpPr>
      <xdr:spPr>
        <a:xfrm>
          <a:off x="8699500" y="1848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14444</xdr:rowOff>
    </xdr:from>
    <xdr:to>
      <xdr:col>50</xdr:col>
      <xdr:colOff>114300</xdr:colOff>
      <xdr:row>108</xdr:row>
      <xdr:rowOff>21965</xdr:rowOff>
    </xdr:to>
    <xdr:cxnSp macro="">
      <xdr:nvCxnSpPr>
        <xdr:cNvPr id="484" name="直線コネクタ 483">
          <a:extLst>
            <a:ext uri="{FF2B5EF4-FFF2-40B4-BE49-F238E27FC236}">
              <a16:creationId xmlns:a16="http://schemas.microsoft.com/office/drawing/2014/main" id="{255A9092-8A66-45F9-BA22-209B8DFC81EA}"/>
            </a:ext>
          </a:extLst>
        </xdr:cNvPr>
        <xdr:cNvCxnSpPr/>
      </xdr:nvCxnSpPr>
      <xdr:spPr>
        <a:xfrm flipV="1">
          <a:off x="8750300" y="18531044"/>
          <a:ext cx="889000" cy="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149861</xdr:rowOff>
    </xdr:from>
    <xdr:to>
      <xdr:col>41</xdr:col>
      <xdr:colOff>101600</xdr:colOff>
      <xdr:row>108</xdr:row>
      <xdr:rowOff>80011</xdr:rowOff>
    </xdr:to>
    <xdr:sp macro="" textlink="">
      <xdr:nvSpPr>
        <xdr:cNvPr id="485" name="楕円 484">
          <a:extLst>
            <a:ext uri="{FF2B5EF4-FFF2-40B4-BE49-F238E27FC236}">
              <a16:creationId xmlns:a16="http://schemas.microsoft.com/office/drawing/2014/main" id="{8D15FF9A-0BD9-4F10-8092-589F7896244B}"/>
            </a:ext>
          </a:extLst>
        </xdr:cNvPr>
        <xdr:cNvSpPr/>
      </xdr:nvSpPr>
      <xdr:spPr>
        <a:xfrm>
          <a:off x="78105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21965</xdr:rowOff>
    </xdr:from>
    <xdr:to>
      <xdr:col>45</xdr:col>
      <xdr:colOff>177800</xdr:colOff>
      <xdr:row>108</xdr:row>
      <xdr:rowOff>29211</xdr:rowOff>
    </xdr:to>
    <xdr:cxnSp macro="">
      <xdr:nvCxnSpPr>
        <xdr:cNvPr id="486" name="直線コネクタ 485">
          <a:extLst>
            <a:ext uri="{FF2B5EF4-FFF2-40B4-BE49-F238E27FC236}">
              <a16:creationId xmlns:a16="http://schemas.microsoft.com/office/drawing/2014/main" id="{8768C72C-4355-493C-A95F-5A745030BB59}"/>
            </a:ext>
          </a:extLst>
        </xdr:cNvPr>
        <xdr:cNvCxnSpPr/>
      </xdr:nvCxnSpPr>
      <xdr:spPr>
        <a:xfrm flipV="1">
          <a:off x="7861300" y="18538565"/>
          <a:ext cx="889000" cy="7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156586</xdr:rowOff>
    </xdr:from>
    <xdr:to>
      <xdr:col>36</xdr:col>
      <xdr:colOff>165100</xdr:colOff>
      <xdr:row>108</xdr:row>
      <xdr:rowOff>86736</xdr:rowOff>
    </xdr:to>
    <xdr:sp macro="" textlink="">
      <xdr:nvSpPr>
        <xdr:cNvPr id="487" name="楕円 486">
          <a:extLst>
            <a:ext uri="{FF2B5EF4-FFF2-40B4-BE49-F238E27FC236}">
              <a16:creationId xmlns:a16="http://schemas.microsoft.com/office/drawing/2014/main" id="{C961B94F-61E3-4595-B3DD-70F4E0B8A079}"/>
            </a:ext>
          </a:extLst>
        </xdr:cNvPr>
        <xdr:cNvSpPr/>
      </xdr:nvSpPr>
      <xdr:spPr>
        <a:xfrm>
          <a:off x="6921500" y="185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29211</xdr:rowOff>
    </xdr:from>
    <xdr:to>
      <xdr:col>41</xdr:col>
      <xdr:colOff>50800</xdr:colOff>
      <xdr:row>108</xdr:row>
      <xdr:rowOff>35936</xdr:rowOff>
    </xdr:to>
    <xdr:cxnSp macro="">
      <xdr:nvCxnSpPr>
        <xdr:cNvPr id="488" name="直線コネクタ 487">
          <a:extLst>
            <a:ext uri="{FF2B5EF4-FFF2-40B4-BE49-F238E27FC236}">
              <a16:creationId xmlns:a16="http://schemas.microsoft.com/office/drawing/2014/main" id="{0E5F8640-BB77-425A-B9A5-5CD20741BF99}"/>
            </a:ext>
          </a:extLst>
        </xdr:cNvPr>
        <xdr:cNvCxnSpPr/>
      </xdr:nvCxnSpPr>
      <xdr:spPr>
        <a:xfrm flipV="1">
          <a:off x="6972300" y="18545811"/>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89" name="n_1aveValue【港湾・漁港】&#10;一人当たり有形固定資産（償却資産）額">
          <a:extLst>
            <a:ext uri="{FF2B5EF4-FFF2-40B4-BE49-F238E27FC236}">
              <a16:creationId xmlns:a16="http://schemas.microsoft.com/office/drawing/2014/main" id="{66705E88-59E8-46EE-B6AE-62E704857896}"/>
            </a:ext>
          </a:extLst>
        </xdr:cNvPr>
        <xdr:cNvSpPr txBox="1"/>
      </xdr:nvSpPr>
      <xdr:spPr>
        <a:xfrm>
          <a:off x="9327095" y="18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90" name="n_2aveValue【港湾・漁港】&#10;一人当たり有形固定資産（償却資産）額">
          <a:extLst>
            <a:ext uri="{FF2B5EF4-FFF2-40B4-BE49-F238E27FC236}">
              <a16:creationId xmlns:a16="http://schemas.microsoft.com/office/drawing/2014/main" id="{F10179E1-0CEE-4DFD-A067-E0AE4BED4C34}"/>
            </a:ext>
          </a:extLst>
        </xdr:cNvPr>
        <xdr:cNvSpPr txBox="1"/>
      </xdr:nvSpPr>
      <xdr:spPr>
        <a:xfrm>
          <a:off x="8450795" y="182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91" name="n_3aveValue【港湾・漁港】&#10;一人当たり有形固定資産（償却資産）額">
          <a:extLst>
            <a:ext uri="{FF2B5EF4-FFF2-40B4-BE49-F238E27FC236}">
              <a16:creationId xmlns:a16="http://schemas.microsoft.com/office/drawing/2014/main" id="{2904C5D9-37F6-4D69-8F9F-9BCB6E3FCE01}"/>
            </a:ext>
          </a:extLst>
        </xdr:cNvPr>
        <xdr:cNvSpPr txBox="1"/>
      </xdr:nvSpPr>
      <xdr:spPr>
        <a:xfrm>
          <a:off x="7561795" y="182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92" name="n_4aveValue【港湾・漁港】&#10;一人当たり有形固定資産（償却資産）額">
          <a:extLst>
            <a:ext uri="{FF2B5EF4-FFF2-40B4-BE49-F238E27FC236}">
              <a16:creationId xmlns:a16="http://schemas.microsoft.com/office/drawing/2014/main" id="{DD1ADA38-46DE-44A2-8779-9B9298E66032}"/>
            </a:ext>
          </a:extLst>
        </xdr:cNvPr>
        <xdr:cNvSpPr txBox="1"/>
      </xdr:nvSpPr>
      <xdr:spPr>
        <a:xfrm>
          <a:off x="6672795" y="1814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56371</xdr:rowOff>
    </xdr:from>
    <xdr:ext cx="599010" cy="259045"/>
    <xdr:sp macro="" textlink="">
      <xdr:nvSpPr>
        <xdr:cNvPr id="493" name="n_1mainValue【港湾・漁港】&#10;一人当たり有形固定資産（償却資産）額">
          <a:extLst>
            <a:ext uri="{FF2B5EF4-FFF2-40B4-BE49-F238E27FC236}">
              <a16:creationId xmlns:a16="http://schemas.microsoft.com/office/drawing/2014/main" id="{7D8F2C88-6997-4E5D-974F-53A97EE3B49B}"/>
            </a:ext>
          </a:extLst>
        </xdr:cNvPr>
        <xdr:cNvSpPr txBox="1"/>
      </xdr:nvSpPr>
      <xdr:spPr>
        <a:xfrm>
          <a:off x="9327095" y="1857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63892</xdr:rowOff>
    </xdr:from>
    <xdr:ext cx="599010" cy="259045"/>
    <xdr:sp macro="" textlink="">
      <xdr:nvSpPr>
        <xdr:cNvPr id="494" name="n_2mainValue【港湾・漁港】&#10;一人当たり有形固定資産（償却資産）額">
          <a:extLst>
            <a:ext uri="{FF2B5EF4-FFF2-40B4-BE49-F238E27FC236}">
              <a16:creationId xmlns:a16="http://schemas.microsoft.com/office/drawing/2014/main" id="{83EC1364-A25A-4C20-88F8-D4A233431173}"/>
            </a:ext>
          </a:extLst>
        </xdr:cNvPr>
        <xdr:cNvSpPr txBox="1"/>
      </xdr:nvSpPr>
      <xdr:spPr>
        <a:xfrm>
          <a:off x="8450795" y="1858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71138</xdr:rowOff>
    </xdr:from>
    <xdr:ext cx="534377" cy="259045"/>
    <xdr:sp macro="" textlink="">
      <xdr:nvSpPr>
        <xdr:cNvPr id="495" name="n_3mainValue【港湾・漁港】&#10;一人当たり有形固定資産（償却資産）額">
          <a:extLst>
            <a:ext uri="{FF2B5EF4-FFF2-40B4-BE49-F238E27FC236}">
              <a16:creationId xmlns:a16="http://schemas.microsoft.com/office/drawing/2014/main" id="{7324966C-F7F7-4066-8471-D9AE69B18A3B}"/>
            </a:ext>
          </a:extLst>
        </xdr:cNvPr>
        <xdr:cNvSpPr txBox="1"/>
      </xdr:nvSpPr>
      <xdr:spPr>
        <a:xfrm>
          <a:off x="7594111" y="1858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77863</xdr:rowOff>
    </xdr:from>
    <xdr:ext cx="534377" cy="259045"/>
    <xdr:sp macro="" textlink="">
      <xdr:nvSpPr>
        <xdr:cNvPr id="496" name="n_4mainValue【港湾・漁港】&#10;一人当たり有形固定資産（償却資産）額">
          <a:extLst>
            <a:ext uri="{FF2B5EF4-FFF2-40B4-BE49-F238E27FC236}">
              <a16:creationId xmlns:a16="http://schemas.microsoft.com/office/drawing/2014/main" id="{DF839F9E-BDD8-42E2-A1B3-B04D57C32314}"/>
            </a:ext>
          </a:extLst>
        </xdr:cNvPr>
        <xdr:cNvSpPr txBox="1"/>
      </xdr:nvSpPr>
      <xdr:spPr>
        <a:xfrm>
          <a:off x="6705111" y="185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CF52E46D-A982-4A1C-98BB-73EB93DCAB2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267297A2-DE7E-45D8-82F8-431C27E8C9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B833A29E-FD90-40E8-A464-D66B15C4E8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32D5912D-D2F7-46AD-A865-703F61B5C48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ADB1FB0C-362D-4998-90E0-551198B714F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1E3C4039-B4B9-455E-841C-F96165DD58F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A5845E3B-F0B2-4B41-8A3E-2C54735A320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437572A8-D870-490E-88B3-53511D70A61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3444CC93-648B-4F40-A4DC-1538D544519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DF8BD191-82DD-4171-8B29-A0C2F842439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419CCF11-A074-4978-9495-82AF634C153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7106D9D6-6BFB-487E-BF84-ACFD0A5A5BC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DAC2498A-53FC-42F4-B6C6-4B1C06BB4A0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BCC6E7EE-E8D2-479F-B081-14B25E0E575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2996D779-0410-44D9-AD7B-5F9559C229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EEC65EDE-F7C9-4240-9559-C1CCE47E7E5C}"/>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59EF87B7-B78A-4499-8D7F-89458C1AD8C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1EEA2DEE-9413-4A04-968A-6D4F50B9F56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E22B214B-EBEB-42C7-A085-4F5E6B890845}"/>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90A6FBEB-B4D6-4078-B12A-DCA076073E3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3513A781-750A-4180-BB1A-A8D3884206D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B9C0AB5C-A811-409C-985B-4BA99FABFDB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DBB87519-08C7-43F8-A9D5-E7DC7247B667}"/>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a:extLst>
            <a:ext uri="{FF2B5EF4-FFF2-40B4-BE49-F238E27FC236}">
              <a16:creationId xmlns:a16="http://schemas.microsoft.com/office/drawing/2014/main" id="{5FEEBE95-0087-4B07-ABB5-E7F40312A77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a:extLst>
            <a:ext uri="{FF2B5EF4-FFF2-40B4-BE49-F238E27FC236}">
              <a16:creationId xmlns:a16="http://schemas.microsoft.com/office/drawing/2014/main" id="{8FB34270-8A7D-4199-8F87-47F94CC46720}"/>
            </a:ext>
          </a:extLst>
        </xdr:cNvPr>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a:extLst>
            <a:ext uri="{FF2B5EF4-FFF2-40B4-BE49-F238E27FC236}">
              <a16:creationId xmlns:a16="http://schemas.microsoft.com/office/drawing/2014/main" id="{F07DEC3A-A5A7-438D-8FE9-47C740AC6F69}"/>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a:extLst>
            <a:ext uri="{FF2B5EF4-FFF2-40B4-BE49-F238E27FC236}">
              <a16:creationId xmlns:a16="http://schemas.microsoft.com/office/drawing/2014/main" id="{AA36D97D-391E-43CE-A53F-2B7D99A8C165}"/>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a:extLst>
            <a:ext uri="{FF2B5EF4-FFF2-40B4-BE49-F238E27FC236}">
              <a16:creationId xmlns:a16="http://schemas.microsoft.com/office/drawing/2014/main" id="{44C6E2F1-1C32-4AD6-A205-E52887A6FDA3}"/>
            </a:ext>
          </a:extLst>
        </xdr:cNvPr>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a:extLst>
            <a:ext uri="{FF2B5EF4-FFF2-40B4-BE49-F238E27FC236}">
              <a16:creationId xmlns:a16="http://schemas.microsoft.com/office/drawing/2014/main" id="{A57C31C7-FE2C-413E-AD41-F0E1028CE9F7}"/>
            </a:ext>
          </a:extLst>
        </xdr:cNvPr>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526" name="【認定こども園・幼稚園・保育所】&#10;有形固定資産減価償却率平均値テキスト">
          <a:extLst>
            <a:ext uri="{FF2B5EF4-FFF2-40B4-BE49-F238E27FC236}">
              <a16:creationId xmlns:a16="http://schemas.microsoft.com/office/drawing/2014/main" id="{1F37DBA5-D9A4-49F6-B987-65A72189C32B}"/>
            </a:ext>
          </a:extLst>
        </xdr:cNvPr>
        <xdr:cNvSpPr txBox="1"/>
      </xdr:nvSpPr>
      <xdr:spPr>
        <a:xfrm>
          <a:off x="16357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a:extLst>
            <a:ext uri="{FF2B5EF4-FFF2-40B4-BE49-F238E27FC236}">
              <a16:creationId xmlns:a16="http://schemas.microsoft.com/office/drawing/2014/main" id="{808D88FF-B232-4319-B8C3-D909F3FCDE44}"/>
            </a:ext>
          </a:extLst>
        </xdr:cNvPr>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8" name="フローチャート: 判断 527">
          <a:extLst>
            <a:ext uri="{FF2B5EF4-FFF2-40B4-BE49-F238E27FC236}">
              <a16:creationId xmlns:a16="http://schemas.microsoft.com/office/drawing/2014/main" id="{35DE305B-2993-4410-8B18-9ED2E3FFCD39}"/>
            </a:ext>
          </a:extLst>
        </xdr:cNvPr>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29" name="フローチャート: 判断 528">
          <a:extLst>
            <a:ext uri="{FF2B5EF4-FFF2-40B4-BE49-F238E27FC236}">
              <a16:creationId xmlns:a16="http://schemas.microsoft.com/office/drawing/2014/main" id="{14FEFBA9-9CF7-49D4-9034-6361AC3021B7}"/>
            </a:ext>
          </a:extLst>
        </xdr:cNvPr>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30" name="フローチャート: 判断 529">
          <a:extLst>
            <a:ext uri="{FF2B5EF4-FFF2-40B4-BE49-F238E27FC236}">
              <a16:creationId xmlns:a16="http://schemas.microsoft.com/office/drawing/2014/main" id="{ED72FCF5-146E-4D78-A482-9D8353D84178}"/>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531" name="フローチャート: 判断 530">
          <a:extLst>
            <a:ext uri="{FF2B5EF4-FFF2-40B4-BE49-F238E27FC236}">
              <a16:creationId xmlns:a16="http://schemas.microsoft.com/office/drawing/2014/main" id="{FDCF188B-3453-4F78-A1DA-AEFE7237D76E}"/>
            </a:ext>
          </a:extLst>
        </xdr:cNvPr>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F78FB45-66B6-4E7F-BD8E-9010C83CA59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3CE2781-DD61-47F7-B648-8F76A63B7A4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8E13136D-85C9-49E0-B766-1AAE7EE4DD6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39AE64D0-5088-403E-9C3D-68F64AA2F78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D02494C7-FD76-4A49-A6C3-CAE757684EB8}"/>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12065</xdr:rowOff>
    </xdr:from>
    <xdr:to>
      <xdr:col>85</xdr:col>
      <xdr:colOff>177800</xdr:colOff>
      <xdr:row>34</xdr:row>
      <xdr:rowOff>113665</xdr:rowOff>
    </xdr:to>
    <xdr:sp macro="" textlink="">
      <xdr:nvSpPr>
        <xdr:cNvPr id="537" name="楕円 536">
          <a:extLst>
            <a:ext uri="{FF2B5EF4-FFF2-40B4-BE49-F238E27FC236}">
              <a16:creationId xmlns:a16="http://schemas.microsoft.com/office/drawing/2014/main" id="{F9C45637-FEDD-481C-A5D1-5F36CE97F4CF}"/>
            </a:ext>
          </a:extLst>
        </xdr:cNvPr>
        <xdr:cNvSpPr/>
      </xdr:nvSpPr>
      <xdr:spPr>
        <a:xfrm>
          <a:off x="16268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34942</xdr:rowOff>
    </xdr:from>
    <xdr:ext cx="405111" cy="259045"/>
    <xdr:sp macro="" textlink="">
      <xdr:nvSpPr>
        <xdr:cNvPr id="538" name="【認定こども園・幼稚園・保育所】&#10;有形固定資産減価償却率該当値テキスト">
          <a:extLst>
            <a:ext uri="{FF2B5EF4-FFF2-40B4-BE49-F238E27FC236}">
              <a16:creationId xmlns:a16="http://schemas.microsoft.com/office/drawing/2014/main" id="{E1E93494-8557-48A1-84FA-C3667EA17033}"/>
            </a:ext>
          </a:extLst>
        </xdr:cNvPr>
        <xdr:cNvSpPr txBox="1"/>
      </xdr:nvSpPr>
      <xdr:spPr>
        <a:xfrm>
          <a:off x="16357600" y="569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120650</xdr:rowOff>
    </xdr:from>
    <xdr:to>
      <xdr:col>81</xdr:col>
      <xdr:colOff>101600</xdr:colOff>
      <xdr:row>34</xdr:row>
      <xdr:rowOff>50800</xdr:rowOff>
    </xdr:to>
    <xdr:sp macro="" textlink="">
      <xdr:nvSpPr>
        <xdr:cNvPr id="539" name="楕円 538">
          <a:extLst>
            <a:ext uri="{FF2B5EF4-FFF2-40B4-BE49-F238E27FC236}">
              <a16:creationId xmlns:a16="http://schemas.microsoft.com/office/drawing/2014/main" id="{CF6E5ACF-596C-4EDB-B2AE-A8E147E484B9}"/>
            </a:ext>
          </a:extLst>
        </xdr:cNvPr>
        <xdr:cNvSpPr/>
      </xdr:nvSpPr>
      <xdr:spPr>
        <a:xfrm>
          <a:off x="15430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0</xdr:rowOff>
    </xdr:from>
    <xdr:to>
      <xdr:col>85</xdr:col>
      <xdr:colOff>127000</xdr:colOff>
      <xdr:row>34</xdr:row>
      <xdr:rowOff>62865</xdr:rowOff>
    </xdr:to>
    <xdr:cxnSp macro="">
      <xdr:nvCxnSpPr>
        <xdr:cNvPr id="540" name="直線コネクタ 539">
          <a:extLst>
            <a:ext uri="{FF2B5EF4-FFF2-40B4-BE49-F238E27FC236}">
              <a16:creationId xmlns:a16="http://schemas.microsoft.com/office/drawing/2014/main" id="{F3A7F9BE-25C7-4630-AF2A-5AE1EC9F37EB}"/>
            </a:ext>
          </a:extLst>
        </xdr:cNvPr>
        <xdr:cNvCxnSpPr/>
      </xdr:nvCxnSpPr>
      <xdr:spPr>
        <a:xfrm>
          <a:off x="15481300" y="58293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59690</xdr:rowOff>
    </xdr:from>
    <xdr:to>
      <xdr:col>76</xdr:col>
      <xdr:colOff>165100</xdr:colOff>
      <xdr:row>33</xdr:row>
      <xdr:rowOff>161290</xdr:rowOff>
    </xdr:to>
    <xdr:sp macro="" textlink="">
      <xdr:nvSpPr>
        <xdr:cNvPr id="541" name="楕円 540">
          <a:extLst>
            <a:ext uri="{FF2B5EF4-FFF2-40B4-BE49-F238E27FC236}">
              <a16:creationId xmlns:a16="http://schemas.microsoft.com/office/drawing/2014/main" id="{A9A12A52-6294-4C4B-B5C2-AB3618992586}"/>
            </a:ext>
          </a:extLst>
        </xdr:cNvPr>
        <xdr:cNvSpPr/>
      </xdr:nvSpPr>
      <xdr:spPr>
        <a:xfrm>
          <a:off x="14541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110490</xdr:rowOff>
    </xdr:from>
    <xdr:to>
      <xdr:col>81</xdr:col>
      <xdr:colOff>50800</xdr:colOff>
      <xdr:row>34</xdr:row>
      <xdr:rowOff>0</xdr:rowOff>
    </xdr:to>
    <xdr:cxnSp macro="">
      <xdr:nvCxnSpPr>
        <xdr:cNvPr id="542" name="直線コネクタ 541">
          <a:extLst>
            <a:ext uri="{FF2B5EF4-FFF2-40B4-BE49-F238E27FC236}">
              <a16:creationId xmlns:a16="http://schemas.microsoft.com/office/drawing/2014/main" id="{A540D5CA-6052-427F-8434-E6CF317164FC}"/>
            </a:ext>
          </a:extLst>
        </xdr:cNvPr>
        <xdr:cNvCxnSpPr/>
      </xdr:nvCxnSpPr>
      <xdr:spPr>
        <a:xfrm>
          <a:off x="14592300" y="5768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135890</xdr:rowOff>
    </xdr:from>
    <xdr:to>
      <xdr:col>72</xdr:col>
      <xdr:colOff>38100</xdr:colOff>
      <xdr:row>41</xdr:row>
      <xdr:rowOff>66040</xdr:rowOff>
    </xdr:to>
    <xdr:sp macro="" textlink="">
      <xdr:nvSpPr>
        <xdr:cNvPr id="543" name="楕円 542">
          <a:extLst>
            <a:ext uri="{FF2B5EF4-FFF2-40B4-BE49-F238E27FC236}">
              <a16:creationId xmlns:a16="http://schemas.microsoft.com/office/drawing/2014/main" id="{AE0DE2A2-7D46-43E4-B4A5-0ACB81604374}"/>
            </a:ext>
          </a:extLst>
        </xdr:cNvPr>
        <xdr:cNvSpPr/>
      </xdr:nvSpPr>
      <xdr:spPr>
        <a:xfrm>
          <a:off x="13652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110490</xdr:rowOff>
    </xdr:from>
    <xdr:to>
      <xdr:col>76</xdr:col>
      <xdr:colOff>114300</xdr:colOff>
      <xdr:row>41</xdr:row>
      <xdr:rowOff>15240</xdr:rowOff>
    </xdr:to>
    <xdr:cxnSp macro="">
      <xdr:nvCxnSpPr>
        <xdr:cNvPr id="544" name="直線コネクタ 543">
          <a:extLst>
            <a:ext uri="{FF2B5EF4-FFF2-40B4-BE49-F238E27FC236}">
              <a16:creationId xmlns:a16="http://schemas.microsoft.com/office/drawing/2014/main" id="{B52F8DE5-C9B6-4FA6-B7D5-9E59136FB158}"/>
            </a:ext>
          </a:extLst>
        </xdr:cNvPr>
        <xdr:cNvCxnSpPr/>
      </xdr:nvCxnSpPr>
      <xdr:spPr>
        <a:xfrm flipV="1">
          <a:off x="13703300" y="5768340"/>
          <a:ext cx="889000" cy="127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114935</xdr:rowOff>
    </xdr:from>
    <xdr:to>
      <xdr:col>67</xdr:col>
      <xdr:colOff>101600</xdr:colOff>
      <xdr:row>41</xdr:row>
      <xdr:rowOff>45085</xdr:rowOff>
    </xdr:to>
    <xdr:sp macro="" textlink="">
      <xdr:nvSpPr>
        <xdr:cNvPr id="545" name="楕円 544">
          <a:extLst>
            <a:ext uri="{FF2B5EF4-FFF2-40B4-BE49-F238E27FC236}">
              <a16:creationId xmlns:a16="http://schemas.microsoft.com/office/drawing/2014/main" id="{834AC8DA-999A-498D-A050-CD7F5F2CDEAE}"/>
            </a:ext>
          </a:extLst>
        </xdr:cNvPr>
        <xdr:cNvSpPr/>
      </xdr:nvSpPr>
      <xdr:spPr>
        <a:xfrm>
          <a:off x="12763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165735</xdr:rowOff>
    </xdr:from>
    <xdr:to>
      <xdr:col>71</xdr:col>
      <xdr:colOff>177800</xdr:colOff>
      <xdr:row>41</xdr:row>
      <xdr:rowOff>15240</xdr:rowOff>
    </xdr:to>
    <xdr:cxnSp macro="">
      <xdr:nvCxnSpPr>
        <xdr:cNvPr id="546" name="直線コネクタ 545">
          <a:extLst>
            <a:ext uri="{FF2B5EF4-FFF2-40B4-BE49-F238E27FC236}">
              <a16:creationId xmlns:a16="http://schemas.microsoft.com/office/drawing/2014/main" id="{B38298BB-8E06-47B4-9767-5292890E985F}"/>
            </a:ext>
          </a:extLst>
        </xdr:cNvPr>
        <xdr:cNvCxnSpPr/>
      </xdr:nvCxnSpPr>
      <xdr:spPr>
        <a:xfrm>
          <a:off x="12814300" y="702373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547" name="n_1aveValue【認定こども園・幼稚園・保育所】&#10;有形固定資産減価償却率">
          <a:extLst>
            <a:ext uri="{FF2B5EF4-FFF2-40B4-BE49-F238E27FC236}">
              <a16:creationId xmlns:a16="http://schemas.microsoft.com/office/drawing/2014/main" id="{13EDECB9-06F3-4481-B13B-1B7C80278FE4}"/>
            </a:ext>
          </a:extLst>
        </xdr:cNvPr>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548" name="n_2aveValue【認定こども園・幼稚園・保育所】&#10;有形固定資産減価償却率">
          <a:extLst>
            <a:ext uri="{FF2B5EF4-FFF2-40B4-BE49-F238E27FC236}">
              <a16:creationId xmlns:a16="http://schemas.microsoft.com/office/drawing/2014/main" id="{C61E0169-35FD-46F0-8298-00A23D45451D}"/>
            </a:ext>
          </a:extLst>
        </xdr:cNvPr>
        <xdr:cNvSpPr txBox="1"/>
      </xdr:nvSpPr>
      <xdr:spPr>
        <a:xfrm>
          <a:off x="14389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9" name="n_3aveValue【認定こども園・幼稚園・保育所】&#10;有形固定資産減価償却率">
          <a:extLst>
            <a:ext uri="{FF2B5EF4-FFF2-40B4-BE49-F238E27FC236}">
              <a16:creationId xmlns:a16="http://schemas.microsoft.com/office/drawing/2014/main" id="{134E681F-409E-4977-BE68-AF4A9C0096AF}"/>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550" name="n_4aveValue【認定こども園・幼稚園・保育所】&#10;有形固定資産減価償却率">
          <a:extLst>
            <a:ext uri="{FF2B5EF4-FFF2-40B4-BE49-F238E27FC236}">
              <a16:creationId xmlns:a16="http://schemas.microsoft.com/office/drawing/2014/main" id="{BD95ADE8-996A-4CFB-B67E-076D2352B25F}"/>
            </a:ext>
          </a:extLst>
        </xdr:cNvPr>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67327</xdr:rowOff>
    </xdr:from>
    <xdr:ext cx="405111" cy="259045"/>
    <xdr:sp macro="" textlink="">
      <xdr:nvSpPr>
        <xdr:cNvPr id="551" name="n_1mainValue【認定こども園・幼稚園・保育所】&#10;有形固定資産減価償却率">
          <a:extLst>
            <a:ext uri="{FF2B5EF4-FFF2-40B4-BE49-F238E27FC236}">
              <a16:creationId xmlns:a16="http://schemas.microsoft.com/office/drawing/2014/main" id="{71FC3080-43C7-464E-A43A-CACC480393DF}"/>
            </a:ext>
          </a:extLst>
        </xdr:cNvPr>
        <xdr:cNvSpPr txBox="1"/>
      </xdr:nvSpPr>
      <xdr:spPr>
        <a:xfrm>
          <a:off x="152660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6367</xdr:rowOff>
    </xdr:from>
    <xdr:ext cx="405111" cy="259045"/>
    <xdr:sp macro="" textlink="">
      <xdr:nvSpPr>
        <xdr:cNvPr id="552" name="n_2mainValue【認定こども園・幼稚園・保育所】&#10;有形固定資産減価償却率">
          <a:extLst>
            <a:ext uri="{FF2B5EF4-FFF2-40B4-BE49-F238E27FC236}">
              <a16:creationId xmlns:a16="http://schemas.microsoft.com/office/drawing/2014/main" id="{DF2CB3C5-4BD4-4FE5-B4C0-FED73B81D35C}"/>
            </a:ext>
          </a:extLst>
        </xdr:cNvPr>
        <xdr:cNvSpPr txBox="1"/>
      </xdr:nvSpPr>
      <xdr:spPr>
        <a:xfrm>
          <a:off x="14389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57167</xdr:rowOff>
    </xdr:from>
    <xdr:ext cx="405111" cy="259045"/>
    <xdr:sp macro="" textlink="">
      <xdr:nvSpPr>
        <xdr:cNvPr id="553" name="n_3mainValue【認定こども園・幼稚園・保育所】&#10;有形固定資産減価償却率">
          <a:extLst>
            <a:ext uri="{FF2B5EF4-FFF2-40B4-BE49-F238E27FC236}">
              <a16:creationId xmlns:a16="http://schemas.microsoft.com/office/drawing/2014/main" id="{827FDB87-9BC2-41F8-A315-13119C65A5BA}"/>
            </a:ext>
          </a:extLst>
        </xdr:cNvPr>
        <xdr:cNvSpPr txBox="1"/>
      </xdr:nvSpPr>
      <xdr:spPr>
        <a:xfrm>
          <a:off x="13500744"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36212</xdr:rowOff>
    </xdr:from>
    <xdr:ext cx="405111" cy="259045"/>
    <xdr:sp macro="" textlink="">
      <xdr:nvSpPr>
        <xdr:cNvPr id="554" name="n_4mainValue【認定こども園・幼稚園・保育所】&#10;有形固定資産減価償却率">
          <a:extLst>
            <a:ext uri="{FF2B5EF4-FFF2-40B4-BE49-F238E27FC236}">
              <a16:creationId xmlns:a16="http://schemas.microsoft.com/office/drawing/2014/main" id="{705E86C5-5DB1-4E79-AF32-B934EB4AA751}"/>
            </a:ext>
          </a:extLst>
        </xdr:cNvPr>
        <xdr:cNvSpPr txBox="1"/>
      </xdr:nvSpPr>
      <xdr:spPr>
        <a:xfrm>
          <a:off x="12611744"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1FEAA562-4C80-4EEF-B9F4-8C593578D5E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C6206A6C-E0E9-4374-B89F-2E9D9FBBEBA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EDDDDB60-887A-4979-B475-52C4AE1799B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5A724B3-C4B6-403E-AF5C-4EBBA4F49B8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1F6EF088-5161-4EF7-8240-41C897E68CF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F24B3BB9-BE58-4B3E-8C54-D160342D1F4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9E1D896-7628-4DBA-BDC8-33019668D358}"/>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6D64454B-F933-4D60-BD39-6C7867DF66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FCFF103B-5C8A-44C3-839E-61F8BCCFC08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B677B8C2-7CDB-400C-B30B-0EB398778EE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a:extLst>
            <a:ext uri="{FF2B5EF4-FFF2-40B4-BE49-F238E27FC236}">
              <a16:creationId xmlns:a16="http://schemas.microsoft.com/office/drawing/2014/main" id="{17F87C3E-244E-4AF0-8899-686BB353335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a:extLst>
            <a:ext uri="{FF2B5EF4-FFF2-40B4-BE49-F238E27FC236}">
              <a16:creationId xmlns:a16="http://schemas.microsoft.com/office/drawing/2014/main" id="{44DA1A17-1561-42B7-BC76-A17B2860D74D}"/>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a:extLst>
            <a:ext uri="{FF2B5EF4-FFF2-40B4-BE49-F238E27FC236}">
              <a16:creationId xmlns:a16="http://schemas.microsoft.com/office/drawing/2014/main" id="{5DD0788F-5341-4292-B057-78922F43BDD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a:extLst>
            <a:ext uri="{FF2B5EF4-FFF2-40B4-BE49-F238E27FC236}">
              <a16:creationId xmlns:a16="http://schemas.microsoft.com/office/drawing/2014/main" id="{39DEA0CE-5FD0-40FD-A12A-53F13CDAFC9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a:extLst>
            <a:ext uri="{FF2B5EF4-FFF2-40B4-BE49-F238E27FC236}">
              <a16:creationId xmlns:a16="http://schemas.microsoft.com/office/drawing/2014/main" id="{81B58F5B-D53F-4CD0-A634-AA3488A63107}"/>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a:extLst>
            <a:ext uri="{FF2B5EF4-FFF2-40B4-BE49-F238E27FC236}">
              <a16:creationId xmlns:a16="http://schemas.microsoft.com/office/drawing/2014/main" id="{A9D6F248-D65A-4D2B-B8F7-A84B799E1B3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a:extLst>
            <a:ext uri="{FF2B5EF4-FFF2-40B4-BE49-F238E27FC236}">
              <a16:creationId xmlns:a16="http://schemas.microsoft.com/office/drawing/2014/main" id="{E39B3659-B3EC-44D0-A39A-9443F82BDEB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a:extLst>
            <a:ext uri="{FF2B5EF4-FFF2-40B4-BE49-F238E27FC236}">
              <a16:creationId xmlns:a16="http://schemas.microsoft.com/office/drawing/2014/main" id="{06DD0F2A-1E13-472E-8292-3078CF71896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a:extLst>
            <a:ext uri="{FF2B5EF4-FFF2-40B4-BE49-F238E27FC236}">
              <a16:creationId xmlns:a16="http://schemas.microsoft.com/office/drawing/2014/main" id="{10A21C8B-BA92-4A22-8EE0-B1D294F8C7B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a:extLst>
            <a:ext uri="{FF2B5EF4-FFF2-40B4-BE49-F238E27FC236}">
              <a16:creationId xmlns:a16="http://schemas.microsoft.com/office/drawing/2014/main" id="{DA68511E-2F40-42D8-89FE-B2446781AC28}"/>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9320B9F1-F6FC-420C-A0B4-0FFD3E75F12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a:extLst>
            <a:ext uri="{FF2B5EF4-FFF2-40B4-BE49-F238E27FC236}">
              <a16:creationId xmlns:a16="http://schemas.microsoft.com/office/drawing/2014/main" id="{34C87CF2-26E4-4218-8D9A-B30BF7A986D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a:extLst>
            <a:ext uri="{FF2B5EF4-FFF2-40B4-BE49-F238E27FC236}">
              <a16:creationId xmlns:a16="http://schemas.microsoft.com/office/drawing/2014/main" id="{A73FC051-4E6A-448A-A2A3-74577B8D76D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a:extLst>
            <a:ext uri="{FF2B5EF4-FFF2-40B4-BE49-F238E27FC236}">
              <a16:creationId xmlns:a16="http://schemas.microsoft.com/office/drawing/2014/main" id="{CD78167D-DF48-4823-AE27-D71456E2667B}"/>
            </a:ext>
          </a:extLst>
        </xdr:cNvPr>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a:extLst>
            <a:ext uri="{FF2B5EF4-FFF2-40B4-BE49-F238E27FC236}">
              <a16:creationId xmlns:a16="http://schemas.microsoft.com/office/drawing/2014/main" id="{A5970ABB-75E9-4FD3-A950-01F30F212641}"/>
            </a:ext>
          </a:extLst>
        </xdr:cNvPr>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a:extLst>
            <a:ext uri="{FF2B5EF4-FFF2-40B4-BE49-F238E27FC236}">
              <a16:creationId xmlns:a16="http://schemas.microsoft.com/office/drawing/2014/main" id="{E60F89EB-718A-451F-BD79-350E805F04A5}"/>
            </a:ext>
          </a:extLst>
        </xdr:cNvPr>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a:extLst>
            <a:ext uri="{FF2B5EF4-FFF2-40B4-BE49-F238E27FC236}">
              <a16:creationId xmlns:a16="http://schemas.microsoft.com/office/drawing/2014/main" id="{8E73644F-2E91-42F6-99F9-1333D0B22914}"/>
            </a:ext>
          </a:extLst>
        </xdr:cNvPr>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a:extLst>
            <a:ext uri="{FF2B5EF4-FFF2-40B4-BE49-F238E27FC236}">
              <a16:creationId xmlns:a16="http://schemas.microsoft.com/office/drawing/2014/main" id="{476129AB-A609-4935-9D40-BF7DE4D3096B}"/>
            </a:ext>
          </a:extLst>
        </xdr:cNvPr>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583" name="【認定こども園・幼稚園・保育所】&#10;一人当たり面積平均値テキスト">
          <a:extLst>
            <a:ext uri="{FF2B5EF4-FFF2-40B4-BE49-F238E27FC236}">
              <a16:creationId xmlns:a16="http://schemas.microsoft.com/office/drawing/2014/main" id="{1D4FA036-C3E8-4705-9055-34F3992546B3}"/>
            </a:ext>
          </a:extLst>
        </xdr:cNvPr>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a:extLst>
            <a:ext uri="{FF2B5EF4-FFF2-40B4-BE49-F238E27FC236}">
              <a16:creationId xmlns:a16="http://schemas.microsoft.com/office/drawing/2014/main" id="{022C8AC6-B200-49EB-919A-34ACD5C479B8}"/>
            </a:ext>
          </a:extLst>
        </xdr:cNvPr>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85" name="フローチャート: 判断 584">
          <a:extLst>
            <a:ext uri="{FF2B5EF4-FFF2-40B4-BE49-F238E27FC236}">
              <a16:creationId xmlns:a16="http://schemas.microsoft.com/office/drawing/2014/main" id="{7156DA23-02E5-44B0-BE19-29AE1C747081}"/>
            </a:ext>
          </a:extLst>
        </xdr:cNvPr>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86" name="フローチャート: 判断 585">
          <a:extLst>
            <a:ext uri="{FF2B5EF4-FFF2-40B4-BE49-F238E27FC236}">
              <a16:creationId xmlns:a16="http://schemas.microsoft.com/office/drawing/2014/main" id="{FF57BE22-F4D7-4362-B119-DB9E1CCD53E4}"/>
            </a:ext>
          </a:extLst>
        </xdr:cNvPr>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87" name="フローチャート: 判断 586">
          <a:extLst>
            <a:ext uri="{FF2B5EF4-FFF2-40B4-BE49-F238E27FC236}">
              <a16:creationId xmlns:a16="http://schemas.microsoft.com/office/drawing/2014/main" id="{2220A667-289C-45E8-868A-D9CB1C25AA03}"/>
            </a:ext>
          </a:extLst>
        </xdr:cNvPr>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88" name="フローチャート: 判断 587">
          <a:extLst>
            <a:ext uri="{FF2B5EF4-FFF2-40B4-BE49-F238E27FC236}">
              <a16:creationId xmlns:a16="http://schemas.microsoft.com/office/drawing/2014/main" id="{CE1807C6-010B-42DE-9003-C960BC107A9A}"/>
            </a:ext>
          </a:extLst>
        </xdr:cNvPr>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C8F0C8E-8DA6-463F-AB40-BC2178AEDCD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DEDD45D6-A314-449B-B87D-F52CB3A0829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A4EEAC8C-D3C1-42CE-B84E-362DD09816C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DBC1C206-A32D-4899-A35A-5B0CC73E273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DBF3CA49-E7DF-43F1-B7FA-EC3727D738A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168275</xdr:rowOff>
    </xdr:from>
    <xdr:to>
      <xdr:col>116</xdr:col>
      <xdr:colOff>114300</xdr:colOff>
      <xdr:row>41</xdr:row>
      <xdr:rowOff>98425</xdr:rowOff>
    </xdr:to>
    <xdr:sp macro="" textlink="">
      <xdr:nvSpPr>
        <xdr:cNvPr id="594" name="楕円 593">
          <a:extLst>
            <a:ext uri="{FF2B5EF4-FFF2-40B4-BE49-F238E27FC236}">
              <a16:creationId xmlns:a16="http://schemas.microsoft.com/office/drawing/2014/main" id="{909D6C31-B31C-4EF7-9DD6-C7C990C46E5C}"/>
            </a:ext>
          </a:extLst>
        </xdr:cNvPr>
        <xdr:cNvSpPr/>
      </xdr:nvSpPr>
      <xdr:spPr>
        <a:xfrm>
          <a:off x="221107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146702</xdr:rowOff>
    </xdr:from>
    <xdr:ext cx="469744" cy="259045"/>
    <xdr:sp macro="" textlink="">
      <xdr:nvSpPr>
        <xdr:cNvPr id="595" name="【認定こども園・幼稚園・保育所】&#10;一人当たり面積該当値テキスト">
          <a:extLst>
            <a:ext uri="{FF2B5EF4-FFF2-40B4-BE49-F238E27FC236}">
              <a16:creationId xmlns:a16="http://schemas.microsoft.com/office/drawing/2014/main" id="{2CF5C69E-6943-4BA6-81E8-73BCE76BCEA9}"/>
            </a:ext>
          </a:extLst>
        </xdr:cNvPr>
        <xdr:cNvSpPr txBox="1"/>
      </xdr:nvSpPr>
      <xdr:spPr>
        <a:xfrm>
          <a:off x="22199600"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635</xdr:rowOff>
    </xdr:from>
    <xdr:to>
      <xdr:col>112</xdr:col>
      <xdr:colOff>38100</xdr:colOff>
      <xdr:row>41</xdr:row>
      <xdr:rowOff>102235</xdr:rowOff>
    </xdr:to>
    <xdr:sp macro="" textlink="">
      <xdr:nvSpPr>
        <xdr:cNvPr id="596" name="楕円 595">
          <a:extLst>
            <a:ext uri="{FF2B5EF4-FFF2-40B4-BE49-F238E27FC236}">
              <a16:creationId xmlns:a16="http://schemas.microsoft.com/office/drawing/2014/main" id="{F141C147-5206-4561-82CC-6B29BB44E123}"/>
            </a:ext>
          </a:extLst>
        </xdr:cNvPr>
        <xdr:cNvSpPr/>
      </xdr:nvSpPr>
      <xdr:spPr>
        <a:xfrm>
          <a:off x="212725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47625</xdr:rowOff>
    </xdr:from>
    <xdr:to>
      <xdr:col>116</xdr:col>
      <xdr:colOff>63500</xdr:colOff>
      <xdr:row>41</xdr:row>
      <xdr:rowOff>51435</xdr:rowOff>
    </xdr:to>
    <xdr:cxnSp macro="">
      <xdr:nvCxnSpPr>
        <xdr:cNvPr id="597" name="直線コネクタ 596">
          <a:extLst>
            <a:ext uri="{FF2B5EF4-FFF2-40B4-BE49-F238E27FC236}">
              <a16:creationId xmlns:a16="http://schemas.microsoft.com/office/drawing/2014/main" id="{F887538A-5813-4B97-B930-31B591522459}"/>
            </a:ext>
          </a:extLst>
        </xdr:cNvPr>
        <xdr:cNvCxnSpPr/>
      </xdr:nvCxnSpPr>
      <xdr:spPr>
        <a:xfrm flipV="1">
          <a:off x="21323300" y="707707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2540</xdr:rowOff>
    </xdr:from>
    <xdr:to>
      <xdr:col>107</xdr:col>
      <xdr:colOff>101600</xdr:colOff>
      <xdr:row>41</xdr:row>
      <xdr:rowOff>104140</xdr:rowOff>
    </xdr:to>
    <xdr:sp macro="" textlink="">
      <xdr:nvSpPr>
        <xdr:cNvPr id="598" name="楕円 597">
          <a:extLst>
            <a:ext uri="{FF2B5EF4-FFF2-40B4-BE49-F238E27FC236}">
              <a16:creationId xmlns:a16="http://schemas.microsoft.com/office/drawing/2014/main" id="{1FFADF74-5228-48D3-AC0B-28C292E860FF}"/>
            </a:ext>
          </a:extLst>
        </xdr:cNvPr>
        <xdr:cNvSpPr/>
      </xdr:nvSpPr>
      <xdr:spPr>
        <a:xfrm>
          <a:off x="20383500" y="703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51435</xdr:rowOff>
    </xdr:from>
    <xdr:to>
      <xdr:col>111</xdr:col>
      <xdr:colOff>177800</xdr:colOff>
      <xdr:row>41</xdr:row>
      <xdr:rowOff>53340</xdr:rowOff>
    </xdr:to>
    <xdr:cxnSp macro="">
      <xdr:nvCxnSpPr>
        <xdr:cNvPr id="599" name="直線コネクタ 598">
          <a:extLst>
            <a:ext uri="{FF2B5EF4-FFF2-40B4-BE49-F238E27FC236}">
              <a16:creationId xmlns:a16="http://schemas.microsoft.com/office/drawing/2014/main" id="{D7F6C2F3-8864-47CA-BDCF-ADDE5F965CAA}"/>
            </a:ext>
          </a:extLst>
        </xdr:cNvPr>
        <xdr:cNvCxnSpPr/>
      </xdr:nvCxnSpPr>
      <xdr:spPr>
        <a:xfrm flipV="1">
          <a:off x="20434300" y="70808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63500</xdr:rowOff>
    </xdr:from>
    <xdr:to>
      <xdr:col>102</xdr:col>
      <xdr:colOff>165100</xdr:colOff>
      <xdr:row>41</xdr:row>
      <xdr:rowOff>165100</xdr:rowOff>
    </xdr:to>
    <xdr:sp macro="" textlink="">
      <xdr:nvSpPr>
        <xdr:cNvPr id="600" name="楕円 599">
          <a:extLst>
            <a:ext uri="{FF2B5EF4-FFF2-40B4-BE49-F238E27FC236}">
              <a16:creationId xmlns:a16="http://schemas.microsoft.com/office/drawing/2014/main" id="{AE888ABF-3B4B-4464-B0BF-279FDE0D40E5}"/>
            </a:ext>
          </a:extLst>
        </xdr:cNvPr>
        <xdr:cNvSpPr/>
      </xdr:nvSpPr>
      <xdr:spPr>
        <a:xfrm>
          <a:off x="19494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53340</xdr:rowOff>
    </xdr:from>
    <xdr:to>
      <xdr:col>107</xdr:col>
      <xdr:colOff>50800</xdr:colOff>
      <xdr:row>41</xdr:row>
      <xdr:rowOff>114300</xdr:rowOff>
    </xdr:to>
    <xdr:cxnSp macro="">
      <xdr:nvCxnSpPr>
        <xdr:cNvPr id="601" name="直線コネクタ 600">
          <a:extLst>
            <a:ext uri="{FF2B5EF4-FFF2-40B4-BE49-F238E27FC236}">
              <a16:creationId xmlns:a16="http://schemas.microsoft.com/office/drawing/2014/main" id="{40FEBC75-1FAD-478C-ACF3-4BB453C89C4A}"/>
            </a:ext>
          </a:extLst>
        </xdr:cNvPr>
        <xdr:cNvCxnSpPr/>
      </xdr:nvCxnSpPr>
      <xdr:spPr>
        <a:xfrm flipV="1">
          <a:off x="19545300" y="70827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65405</xdr:rowOff>
    </xdr:from>
    <xdr:to>
      <xdr:col>98</xdr:col>
      <xdr:colOff>38100</xdr:colOff>
      <xdr:row>41</xdr:row>
      <xdr:rowOff>167005</xdr:rowOff>
    </xdr:to>
    <xdr:sp macro="" textlink="">
      <xdr:nvSpPr>
        <xdr:cNvPr id="602" name="楕円 601">
          <a:extLst>
            <a:ext uri="{FF2B5EF4-FFF2-40B4-BE49-F238E27FC236}">
              <a16:creationId xmlns:a16="http://schemas.microsoft.com/office/drawing/2014/main" id="{D5EB3375-644F-4306-9C28-74C3B089C66C}"/>
            </a:ext>
          </a:extLst>
        </xdr:cNvPr>
        <xdr:cNvSpPr/>
      </xdr:nvSpPr>
      <xdr:spPr>
        <a:xfrm>
          <a:off x="18605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114300</xdr:rowOff>
    </xdr:from>
    <xdr:to>
      <xdr:col>102</xdr:col>
      <xdr:colOff>114300</xdr:colOff>
      <xdr:row>41</xdr:row>
      <xdr:rowOff>116205</xdr:rowOff>
    </xdr:to>
    <xdr:cxnSp macro="">
      <xdr:nvCxnSpPr>
        <xdr:cNvPr id="603" name="直線コネクタ 602">
          <a:extLst>
            <a:ext uri="{FF2B5EF4-FFF2-40B4-BE49-F238E27FC236}">
              <a16:creationId xmlns:a16="http://schemas.microsoft.com/office/drawing/2014/main" id="{EAD42C39-C767-4FC0-A5B9-5BD00944E3FF}"/>
            </a:ext>
          </a:extLst>
        </xdr:cNvPr>
        <xdr:cNvCxnSpPr/>
      </xdr:nvCxnSpPr>
      <xdr:spPr>
        <a:xfrm flipV="1">
          <a:off x="18656300" y="71437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604" name="n_1aveValue【認定こども園・幼稚園・保育所】&#10;一人当たり面積">
          <a:extLst>
            <a:ext uri="{FF2B5EF4-FFF2-40B4-BE49-F238E27FC236}">
              <a16:creationId xmlns:a16="http://schemas.microsoft.com/office/drawing/2014/main" id="{EA6F931D-797A-4037-B601-507A926D961F}"/>
            </a:ext>
          </a:extLst>
        </xdr:cNvPr>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605" name="n_2aveValue【認定こども園・幼稚園・保育所】&#10;一人当たり面積">
          <a:extLst>
            <a:ext uri="{FF2B5EF4-FFF2-40B4-BE49-F238E27FC236}">
              <a16:creationId xmlns:a16="http://schemas.microsoft.com/office/drawing/2014/main" id="{21A8C40C-0569-488C-AB6B-385B7F71DB4A}"/>
            </a:ext>
          </a:extLst>
        </xdr:cNvPr>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606" name="n_3aveValue【認定こども園・幼稚園・保育所】&#10;一人当たり面積">
          <a:extLst>
            <a:ext uri="{FF2B5EF4-FFF2-40B4-BE49-F238E27FC236}">
              <a16:creationId xmlns:a16="http://schemas.microsoft.com/office/drawing/2014/main" id="{B348E69A-4E8C-47C6-A4E1-7A98FC9D9373}"/>
            </a:ext>
          </a:extLst>
        </xdr:cNvPr>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607" name="n_4aveValue【認定こども園・幼稚園・保育所】&#10;一人当たり面積">
          <a:extLst>
            <a:ext uri="{FF2B5EF4-FFF2-40B4-BE49-F238E27FC236}">
              <a16:creationId xmlns:a16="http://schemas.microsoft.com/office/drawing/2014/main" id="{9A0049C7-9DA7-4482-8E43-4BF462C31180}"/>
            </a:ext>
          </a:extLst>
        </xdr:cNvPr>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93362</xdr:rowOff>
    </xdr:from>
    <xdr:ext cx="469744" cy="259045"/>
    <xdr:sp macro="" textlink="">
      <xdr:nvSpPr>
        <xdr:cNvPr id="608" name="n_1mainValue【認定こども園・幼稚園・保育所】&#10;一人当たり面積">
          <a:extLst>
            <a:ext uri="{FF2B5EF4-FFF2-40B4-BE49-F238E27FC236}">
              <a16:creationId xmlns:a16="http://schemas.microsoft.com/office/drawing/2014/main" id="{672914D0-E9BB-45FA-8A89-EF0D964476DD}"/>
            </a:ext>
          </a:extLst>
        </xdr:cNvPr>
        <xdr:cNvSpPr txBox="1"/>
      </xdr:nvSpPr>
      <xdr:spPr>
        <a:xfrm>
          <a:off x="21075727" y="712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95267</xdr:rowOff>
    </xdr:from>
    <xdr:ext cx="469744" cy="259045"/>
    <xdr:sp macro="" textlink="">
      <xdr:nvSpPr>
        <xdr:cNvPr id="609" name="n_2mainValue【認定こども園・幼稚園・保育所】&#10;一人当たり面積">
          <a:extLst>
            <a:ext uri="{FF2B5EF4-FFF2-40B4-BE49-F238E27FC236}">
              <a16:creationId xmlns:a16="http://schemas.microsoft.com/office/drawing/2014/main" id="{36BC9867-CAA1-4C91-B155-9A742947E758}"/>
            </a:ext>
          </a:extLst>
        </xdr:cNvPr>
        <xdr:cNvSpPr txBox="1"/>
      </xdr:nvSpPr>
      <xdr:spPr>
        <a:xfrm>
          <a:off x="20199427" y="712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156227</xdr:rowOff>
    </xdr:from>
    <xdr:ext cx="469744" cy="259045"/>
    <xdr:sp macro="" textlink="">
      <xdr:nvSpPr>
        <xdr:cNvPr id="610" name="n_3mainValue【認定こども園・幼稚園・保育所】&#10;一人当たり面積">
          <a:extLst>
            <a:ext uri="{FF2B5EF4-FFF2-40B4-BE49-F238E27FC236}">
              <a16:creationId xmlns:a16="http://schemas.microsoft.com/office/drawing/2014/main" id="{61F2FB10-AD11-4EEA-81CF-C9FBD16BA54F}"/>
            </a:ext>
          </a:extLst>
        </xdr:cNvPr>
        <xdr:cNvSpPr txBox="1"/>
      </xdr:nvSpPr>
      <xdr:spPr>
        <a:xfrm>
          <a:off x="19310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158132</xdr:rowOff>
    </xdr:from>
    <xdr:ext cx="469744" cy="259045"/>
    <xdr:sp macro="" textlink="">
      <xdr:nvSpPr>
        <xdr:cNvPr id="611" name="n_4mainValue【認定こども園・幼稚園・保育所】&#10;一人当たり面積">
          <a:extLst>
            <a:ext uri="{FF2B5EF4-FFF2-40B4-BE49-F238E27FC236}">
              <a16:creationId xmlns:a16="http://schemas.microsoft.com/office/drawing/2014/main" id="{C2140FBB-CCFB-40AC-B1FD-41E6EBA33BB5}"/>
            </a:ext>
          </a:extLst>
        </xdr:cNvPr>
        <xdr:cNvSpPr txBox="1"/>
      </xdr:nvSpPr>
      <xdr:spPr>
        <a:xfrm>
          <a:off x="18421427" y="718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CF2C37A2-E36F-4B55-B776-C7A463E5C1F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76A68B93-39CD-4AFE-87A0-F13DD45228D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BD208DCA-29C5-4184-AED8-40F30E6B70C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62F35A23-58F0-4328-8182-BC30B0AC24A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3B6AD4D9-5591-41EB-A89B-A9BBF0AD7EB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25665516-26FD-4795-BBC7-22C1E3CFD0A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58229F57-2AA3-4A2D-8C5A-3A88BD0FE11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D923DFD7-DFA4-4E1F-808C-3C9780D8226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7402F3EA-7B31-47BB-ABA0-694A837B23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818C778A-8DBF-47EA-972B-07E53F56332F}"/>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4EC33682-5E43-4911-8214-DBCE6BE9578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a:extLst>
            <a:ext uri="{FF2B5EF4-FFF2-40B4-BE49-F238E27FC236}">
              <a16:creationId xmlns:a16="http://schemas.microsoft.com/office/drawing/2014/main" id="{43356849-7839-4A83-A3EE-EDA9768E140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a:extLst>
            <a:ext uri="{FF2B5EF4-FFF2-40B4-BE49-F238E27FC236}">
              <a16:creationId xmlns:a16="http://schemas.microsoft.com/office/drawing/2014/main" id="{C9E6E513-892F-4583-A666-1A093A63915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a:extLst>
            <a:ext uri="{FF2B5EF4-FFF2-40B4-BE49-F238E27FC236}">
              <a16:creationId xmlns:a16="http://schemas.microsoft.com/office/drawing/2014/main" id="{2BA39F59-3C1D-4EAD-8BEF-1E8B73150387}"/>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a:extLst>
            <a:ext uri="{FF2B5EF4-FFF2-40B4-BE49-F238E27FC236}">
              <a16:creationId xmlns:a16="http://schemas.microsoft.com/office/drawing/2014/main" id="{99788BD4-7F80-441D-86C5-A47CD0B4053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a:extLst>
            <a:ext uri="{FF2B5EF4-FFF2-40B4-BE49-F238E27FC236}">
              <a16:creationId xmlns:a16="http://schemas.microsoft.com/office/drawing/2014/main" id="{D92EEC30-6ABB-43F2-8D57-40ED3537AA1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a:extLst>
            <a:ext uri="{FF2B5EF4-FFF2-40B4-BE49-F238E27FC236}">
              <a16:creationId xmlns:a16="http://schemas.microsoft.com/office/drawing/2014/main" id="{F4AABEE4-A5B7-4D49-BDF8-30DC88519A6D}"/>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a:extLst>
            <a:ext uri="{FF2B5EF4-FFF2-40B4-BE49-F238E27FC236}">
              <a16:creationId xmlns:a16="http://schemas.microsoft.com/office/drawing/2014/main" id="{5F842868-A0D4-4F7C-A189-D41EB1455A0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a:extLst>
            <a:ext uri="{FF2B5EF4-FFF2-40B4-BE49-F238E27FC236}">
              <a16:creationId xmlns:a16="http://schemas.microsoft.com/office/drawing/2014/main" id="{0377ECB2-E0D8-46CC-8B1A-0A5D75889A2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a:extLst>
            <a:ext uri="{FF2B5EF4-FFF2-40B4-BE49-F238E27FC236}">
              <a16:creationId xmlns:a16="http://schemas.microsoft.com/office/drawing/2014/main" id="{845F0AFE-573B-4662-BEEA-951F3755A8B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a:extLst>
            <a:ext uri="{FF2B5EF4-FFF2-40B4-BE49-F238E27FC236}">
              <a16:creationId xmlns:a16="http://schemas.microsoft.com/office/drawing/2014/main" id="{DCE88972-5468-46F4-AA26-AD66FB08D71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26872AC-6DE6-4318-8833-B6B6F21FD0F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a:extLst>
            <a:ext uri="{FF2B5EF4-FFF2-40B4-BE49-F238E27FC236}">
              <a16:creationId xmlns:a16="http://schemas.microsoft.com/office/drawing/2014/main" id="{C3026C4E-EC10-49DC-8E9F-37A275DEE4A7}"/>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a:extLst>
            <a:ext uri="{FF2B5EF4-FFF2-40B4-BE49-F238E27FC236}">
              <a16:creationId xmlns:a16="http://schemas.microsoft.com/office/drawing/2014/main" id="{6F2999B8-1584-45E5-8CE1-07EC83D15A0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a:extLst>
            <a:ext uri="{FF2B5EF4-FFF2-40B4-BE49-F238E27FC236}">
              <a16:creationId xmlns:a16="http://schemas.microsoft.com/office/drawing/2014/main" id="{1C8D6EFE-35F2-4746-93E3-F50F1D2F651D}"/>
            </a:ext>
          </a:extLst>
        </xdr:cNvPr>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a:extLst>
            <a:ext uri="{FF2B5EF4-FFF2-40B4-BE49-F238E27FC236}">
              <a16:creationId xmlns:a16="http://schemas.microsoft.com/office/drawing/2014/main" id="{A7BD6037-A067-4279-83E2-566D5C16328F}"/>
            </a:ext>
          </a:extLst>
        </xdr:cNvPr>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a:extLst>
            <a:ext uri="{FF2B5EF4-FFF2-40B4-BE49-F238E27FC236}">
              <a16:creationId xmlns:a16="http://schemas.microsoft.com/office/drawing/2014/main" id="{6F40E917-2555-40BB-A8F5-02589AD5D365}"/>
            </a:ext>
          </a:extLst>
        </xdr:cNvPr>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a:extLst>
            <a:ext uri="{FF2B5EF4-FFF2-40B4-BE49-F238E27FC236}">
              <a16:creationId xmlns:a16="http://schemas.microsoft.com/office/drawing/2014/main" id="{0C3FE322-DC4F-4835-BADB-A9BDB2ED4A27}"/>
            </a:ext>
          </a:extLst>
        </xdr:cNvPr>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a:extLst>
            <a:ext uri="{FF2B5EF4-FFF2-40B4-BE49-F238E27FC236}">
              <a16:creationId xmlns:a16="http://schemas.microsoft.com/office/drawing/2014/main" id="{05A4BCA8-C586-4AE4-94F7-0C7BC6102C34}"/>
            </a:ext>
          </a:extLst>
        </xdr:cNvPr>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41" name="【学校施設】&#10;有形固定資産減価償却率平均値テキスト">
          <a:extLst>
            <a:ext uri="{FF2B5EF4-FFF2-40B4-BE49-F238E27FC236}">
              <a16:creationId xmlns:a16="http://schemas.microsoft.com/office/drawing/2014/main" id="{C9CC0F0B-14A1-4DFD-A6B6-A8A5EB194A16}"/>
            </a:ext>
          </a:extLst>
        </xdr:cNvPr>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a:extLst>
            <a:ext uri="{FF2B5EF4-FFF2-40B4-BE49-F238E27FC236}">
              <a16:creationId xmlns:a16="http://schemas.microsoft.com/office/drawing/2014/main" id="{0F722AFB-CB16-473E-8AFB-DB6607B3932D}"/>
            </a:ext>
          </a:extLst>
        </xdr:cNvPr>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3" name="フローチャート: 判断 642">
          <a:extLst>
            <a:ext uri="{FF2B5EF4-FFF2-40B4-BE49-F238E27FC236}">
              <a16:creationId xmlns:a16="http://schemas.microsoft.com/office/drawing/2014/main" id="{DAA51404-8DF9-4006-BCDB-9576CD902C5D}"/>
            </a:ext>
          </a:extLst>
        </xdr:cNvPr>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44" name="フローチャート: 判断 643">
          <a:extLst>
            <a:ext uri="{FF2B5EF4-FFF2-40B4-BE49-F238E27FC236}">
              <a16:creationId xmlns:a16="http://schemas.microsoft.com/office/drawing/2014/main" id="{BAA5CD73-6F44-4FFC-9B63-A6F0AF960E46}"/>
            </a:ext>
          </a:extLst>
        </xdr:cNvPr>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5" name="フローチャート: 判断 644">
          <a:extLst>
            <a:ext uri="{FF2B5EF4-FFF2-40B4-BE49-F238E27FC236}">
              <a16:creationId xmlns:a16="http://schemas.microsoft.com/office/drawing/2014/main" id="{797FA6D1-CF0C-4037-90B6-889447F7ED06}"/>
            </a:ext>
          </a:extLst>
        </xdr:cNvPr>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46" name="フローチャート: 判断 645">
          <a:extLst>
            <a:ext uri="{FF2B5EF4-FFF2-40B4-BE49-F238E27FC236}">
              <a16:creationId xmlns:a16="http://schemas.microsoft.com/office/drawing/2014/main" id="{07057DA9-4EAA-47EB-BE9D-EBCE29BA4200}"/>
            </a:ext>
          </a:extLst>
        </xdr:cNvPr>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C09E9B11-ACC0-4858-B765-C6C7D88FE9CF}"/>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CEB195F-DF96-400D-9687-17B394E7EB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373C3ED-1D23-43B5-9718-1239E6C549E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7CED1EBC-0743-4891-AF56-E408CB44B57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9307AD9B-2489-4B8F-B7B1-9F459A36A80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95885</xdr:rowOff>
    </xdr:from>
    <xdr:to>
      <xdr:col>85</xdr:col>
      <xdr:colOff>177800</xdr:colOff>
      <xdr:row>61</xdr:row>
      <xdr:rowOff>26035</xdr:rowOff>
    </xdr:to>
    <xdr:sp macro="" textlink="">
      <xdr:nvSpPr>
        <xdr:cNvPr id="652" name="楕円 651">
          <a:extLst>
            <a:ext uri="{FF2B5EF4-FFF2-40B4-BE49-F238E27FC236}">
              <a16:creationId xmlns:a16="http://schemas.microsoft.com/office/drawing/2014/main" id="{F82660D7-C0F5-4153-B759-ECAE0747908F}"/>
            </a:ext>
          </a:extLst>
        </xdr:cNvPr>
        <xdr:cNvSpPr/>
      </xdr:nvSpPr>
      <xdr:spPr>
        <a:xfrm>
          <a:off x="162687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74312</xdr:rowOff>
    </xdr:from>
    <xdr:ext cx="405111" cy="259045"/>
    <xdr:sp macro="" textlink="">
      <xdr:nvSpPr>
        <xdr:cNvPr id="653" name="【学校施設】&#10;有形固定資産減価償却率該当値テキスト">
          <a:extLst>
            <a:ext uri="{FF2B5EF4-FFF2-40B4-BE49-F238E27FC236}">
              <a16:creationId xmlns:a16="http://schemas.microsoft.com/office/drawing/2014/main" id="{6400E3CA-930B-45F3-BF59-A98DED03F3D2}"/>
            </a:ext>
          </a:extLst>
        </xdr:cNvPr>
        <xdr:cNvSpPr txBox="1"/>
      </xdr:nvSpPr>
      <xdr:spPr>
        <a:xfrm>
          <a:off x="16357600"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55880</xdr:rowOff>
    </xdr:from>
    <xdr:to>
      <xdr:col>81</xdr:col>
      <xdr:colOff>101600</xdr:colOff>
      <xdr:row>60</xdr:row>
      <xdr:rowOff>157480</xdr:rowOff>
    </xdr:to>
    <xdr:sp macro="" textlink="">
      <xdr:nvSpPr>
        <xdr:cNvPr id="654" name="楕円 653">
          <a:extLst>
            <a:ext uri="{FF2B5EF4-FFF2-40B4-BE49-F238E27FC236}">
              <a16:creationId xmlns:a16="http://schemas.microsoft.com/office/drawing/2014/main" id="{28997676-83E9-4451-B958-06B525CEF3D7}"/>
            </a:ext>
          </a:extLst>
        </xdr:cNvPr>
        <xdr:cNvSpPr/>
      </xdr:nvSpPr>
      <xdr:spPr>
        <a:xfrm>
          <a:off x="15430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106680</xdr:rowOff>
    </xdr:from>
    <xdr:to>
      <xdr:col>85</xdr:col>
      <xdr:colOff>127000</xdr:colOff>
      <xdr:row>60</xdr:row>
      <xdr:rowOff>146685</xdr:rowOff>
    </xdr:to>
    <xdr:cxnSp macro="">
      <xdr:nvCxnSpPr>
        <xdr:cNvPr id="655" name="直線コネクタ 654">
          <a:extLst>
            <a:ext uri="{FF2B5EF4-FFF2-40B4-BE49-F238E27FC236}">
              <a16:creationId xmlns:a16="http://schemas.microsoft.com/office/drawing/2014/main" id="{3A63D85D-6044-4B74-8B24-5ECE57BF23E4}"/>
            </a:ext>
          </a:extLst>
        </xdr:cNvPr>
        <xdr:cNvCxnSpPr/>
      </xdr:nvCxnSpPr>
      <xdr:spPr>
        <a:xfrm>
          <a:off x="15481300" y="1039368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31115</xdr:rowOff>
    </xdr:from>
    <xdr:to>
      <xdr:col>76</xdr:col>
      <xdr:colOff>165100</xdr:colOff>
      <xdr:row>60</xdr:row>
      <xdr:rowOff>132715</xdr:rowOff>
    </xdr:to>
    <xdr:sp macro="" textlink="">
      <xdr:nvSpPr>
        <xdr:cNvPr id="656" name="楕円 655">
          <a:extLst>
            <a:ext uri="{FF2B5EF4-FFF2-40B4-BE49-F238E27FC236}">
              <a16:creationId xmlns:a16="http://schemas.microsoft.com/office/drawing/2014/main" id="{DD52C2C7-4E5E-47F6-9794-A07402F63BD2}"/>
            </a:ext>
          </a:extLst>
        </xdr:cNvPr>
        <xdr:cNvSpPr/>
      </xdr:nvSpPr>
      <xdr:spPr>
        <a:xfrm>
          <a:off x="14541500" y="103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81915</xdr:rowOff>
    </xdr:from>
    <xdr:to>
      <xdr:col>81</xdr:col>
      <xdr:colOff>50800</xdr:colOff>
      <xdr:row>60</xdr:row>
      <xdr:rowOff>106680</xdr:rowOff>
    </xdr:to>
    <xdr:cxnSp macro="">
      <xdr:nvCxnSpPr>
        <xdr:cNvPr id="657" name="直線コネクタ 656">
          <a:extLst>
            <a:ext uri="{FF2B5EF4-FFF2-40B4-BE49-F238E27FC236}">
              <a16:creationId xmlns:a16="http://schemas.microsoft.com/office/drawing/2014/main" id="{6BA2A99A-30F9-41B0-A12D-24426DBA0DE5}"/>
            </a:ext>
          </a:extLst>
        </xdr:cNvPr>
        <xdr:cNvCxnSpPr/>
      </xdr:nvCxnSpPr>
      <xdr:spPr>
        <a:xfrm>
          <a:off x="14592300" y="103689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19685</xdr:rowOff>
    </xdr:from>
    <xdr:to>
      <xdr:col>72</xdr:col>
      <xdr:colOff>38100</xdr:colOff>
      <xdr:row>60</xdr:row>
      <xdr:rowOff>121285</xdr:rowOff>
    </xdr:to>
    <xdr:sp macro="" textlink="">
      <xdr:nvSpPr>
        <xdr:cNvPr id="658" name="楕円 657">
          <a:extLst>
            <a:ext uri="{FF2B5EF4-FFF2-40B4-BE49-F238E27FC236}">
              <a16:creationId xmlns:a16="http://schemas.microsoft.com/office/drawing/2014/main" id="{A1DD37D3-142E-432D-965C-9C93D115116B}"/>
            </a:ext>
          </a:extLst>
        </xdr:cNvPr>
        <xdr:cNvSpPr/>
      </xdr:nvSpPr>
      <xdr:spPr>
        <a:xfrm>
          <a:off x="13652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70485</xdr:rowOff>
    </xdr:from>
    <xdr:to>
      <xdr:col>76</xdr:col>
      <xdr:colOff>114300</xdr:colOff>
      <xdr:row>60</xdr:row>
      <xdr:rowOff>81915</xdr:rowOff>
    </xdr:to>
    <xdr:cxnSp macro="">
      <xdr:nvCxnSpPr>
        <xdr:cNvPr id="659" name="直線コネクタ 658">
          <a:extLst>
            <a:ext uri="{FF2B5EF4-FFF2-40B4-BE49-F238E27FC236}">
              <a16:creationId xmlns:a16="http://schemas.microsoft.com/office/drawing/2014/main" id="{CBE305E2-3DF6-4679-8F4C-78DDC5D72B76}"/>
            </a:ext>
          </a:extLst>
        </xdr:cNvPr>
        <xdr:cNvCxnSpPr/>
      </xdr:nvCxnSpPr>
      <xdr:spPr>
        <a:xfrm>
          <a:off x="13703300" y="103574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151130</xdr:rowOff>
    </xdr:from>
    <xdr:to>
      <xdr:col>67</xdr:col>
      <xdr:colOff>101600</xdr:colOff>
      <xdr:row>60</xdr:row>
      <xdr:rowOff>81280</xdr:rowOff>
    </xdr:to>
    <xdr:sp macro="" textlink="">
      <xdr:nvSpPr>
        <xdr:cNvPr id="660" name="楕円 659">
          <a:extLst>
            <a:ext uri="{FF2B5EF4-FFF2-40B4-BE49-F238E27FC236}">
              <a16:creationId xmlns:a16="http://schemas.microsoft.com/office/drawing/2014/main" id="{5CA20B3E-1303-4AF1-AE6C-81EC8379E4AE}"/>
            </a:ext>
          </a:extLst>
        </xdr:cNvPr>
        <xdr:cNvSpPr/>
      </xdr:nvSpPr>
      <xdr:spPr>
        <a:xfrm>
          <a:off x="12763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30480</xdr:rowOff>
    </xdr:from>
    <xdr:to>
      <xdr:col>71</xdr:col>
      <xdr:colOff>177800</xdr:colOff>
      <xdr:row>60</xdr:row>
      <xdr:rowOff>70485</xdr:rowOff>
    </xdr:to>
    <xdr:cxnSp macro="">
      <xdr:nvCxnSpPr>
        <xdr:cNvPr id="661" name="直線コネクタ 660">
          <a:extLst>
            <a:ext uri="{FF2B5EF4-FFF2-40B4-BE49-F238E27FC236}">
              <a16:creationId xmlns:a16="http://schemas.microsoft.com/office/drawing/2014/main" id="{6118D3BC-DA5D-452E-9258-2B24202EF503}"/>
            </a:ext>
          </a:extLst>
        </xdr:cNvPr>
        <xdr:cNvCxnSpPr/>
      </xdr:nvCxnSpPr>
      <xdr:spPr>
        <a:xfrm>
          <a:off x="12814300" y="103174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662" name="n_1aveValue【学校施設】&#10;有形固定資産減価償却率">
          <a:extLst>
            <a:ext uri="{FF2B5EF4-FFF2-40B4-BE49-F238E27FC236}">
              <a16:creationId xmlns:a16="http://schemas.microsoft.com/office/drawing/2014/main" id="{C6E86093-BD0C-4CE1-A088-221B465467B6}"/>
            </a:ext>
          </a:extLst>
        </xdr:cNvPr>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663" name="n_2aveValue【学校施設】&#10;有形固定資産減価償却率">
          <a:extLst>
            <a:ext uri="{FF2B5EF4-FFF2-40B4-BE49-F238E27FC236}">
              <a16:creationId xmlns:a16="http://schemas.microsoft.com/office/drawing/2014/main" id="{D24A3F04-EB21-4D48-AB2B-98D63FABCC3A}"/>
            </a:ext>
          </a:extLst>
        </xdr:cNvPr>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664" name="n_3aveValue【学校施設】&#10;有形固定資産減価償却率">
          <a:extLst>
            <a:ext uri="{FF2B5EF4-FFF2-40B4-BE49-F238E27FC236}">
              <a16:creationId xmlns:a16="http://schemas.microsoft.com/office/drawing/2014/main" id="{36832B63-B30A-4072-8591-DA3C62C13031}"/>
            </a:ext>
          </a:extLst>
        </xdr:cNvPr>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665" name="n_4aveValue【学校施設】&#10;有形固定資産減価償却率">
          <a:extLst>
            <a:ext uri="{FF2B5EF4-FFF2-40B4-BE49-F238E27FC236}">
              <a16:creationId xmlns:a16="http://schemas.microsoft.com/office/drawing/2014/main" id="{0B1EFD3E-3C5D-44F3-A143-D1021730A935}"/>
            </a:ext>
          </a:extLst>
        </xdr:cNvPr>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148607</xdr:rowOff>
    </xdr:from>
    <xdr:ext cx="405111" cy="259045"/>
    <xdr:sp macro="" textlink="">
      <xdr:nvSpPr>
        <xdr:cNvPr id="666" name="n_1mainValue【学校施設】&#10;有形固定資産減価償却率">
          <a:extLst>
            <a:ext uri="{FF2B5EF4-FFF2-40B4-BE49-F238E27FC236}">
              <a16:creationId xmlns:a16="http://schemas.microsoft.com/office/drawing/2014/main" id="{9BD4E399-DB38-4F98-9D4A-F3D911CD1AD1}"/>
            </a:ext>
          </a:extLst>
        </xdr:cNvPr>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123842</xdr:rowOff>
    </xdr:from>
    <xdr:ext cx="405111" cy="259045"/>
    <xdr:sp macro="" textlink="">
      <xdr:nvSpPr>
        <xdr:cNvPr id="667" name="n_2mainValue【学校施設】&#10;有形固定資産減価償却率">
          <a:extLst>
            <a:ext uri="{FF2B5EF4-FFF2-40B4-BE49-F238E27FC236}">
              <a16:creationId xmlns:a16="http://schemas.microsoft.com/office/drawing/2014/main" id="{6ABDC2BB-64FA-48E0-BA7A-DA49B6F58311}"/>
            </a:ext>
          </a:extLst>
        </xdr:cNvPr>
        <xdr:cNvSpPr txBox="1"/>
      </xdr:nvSpPr>
      <xdr:spPr>
        <a:xfrm>
          <a:off x="14389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112412</xdr:rowOff>
    </xdr:from>
    <xdr:ext cx="405111" cy="259045"/>
    <xdr:sp macro="" textlink="">
      <xdr:nvSpPr>
        <xdr:cNvPr id="668" name="n_3mainValue【学校施設】&#10;有形固定資産減価償却率">
          <a:extLst>
            <a:ext uri="{FF2B5EF4-FFF2-40B4-BE49-F238E27FC236}">
              <a16:creationId xmlns:a16="http://schemas.microsoft.com/office/drawing/2014/main" id="{9D58AC9D-5AB3-4F97-BD3E-8F85D34E0F3F}"/>
            </a:ext>
          </a:extLst>
        </xdr:cNvPr>
        <xdr:cNvSpPr txBox="1"/>
      </xdr:nvSpPr>
      <xdr:spPr>
        <a:xfrm>
          <a:off x="13500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72407</xdr:rowOff>
    </xdr:from>
    <xdr:ext cx="405111" cy="259045"/>
    <xdr:sp macro="" textlink="">
      <xdr:nvSpPr>
        <xdr:cNvPr id="669" name="n_4mainValue【学校施設】&#10;有形固定資産減価償却率">
          <a:extLst>
            <a:ext uri="{FF2B5EF4-FFF2-40B4-BE49-F238E27FC236}">
              <a16:creationId xmlns:a16="http://schemas.microsoft.com/office/drawing/2014/main" id="{8E8D9885-034E-4598-8535-2520404EA9CA}"/>
            </a:ext>
          </a:extLst>
        </xdr:cNvPr>
        <xdr:cNvSpPr txBox="1"/>
      </xdr:nvSpPr>
      <xdr:spPr>
        <a:xfrm>
          <a:off x="12611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a:extLst>
            <a:ext uri="{FF2B5EF4-FFF2-40B4-BE49-F238E27FC236}">
              <a16:creationId xmlns:a16="http://schemas.microsoft.com/office/drawing/2014/main" id="{E0215546-B95E-4678-A27E-3E6E7E689C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a:extLst>
            <a:ext uri="{FF2B5EF4-FFF2-40B4-BE49-F238E27FC236}">
              <a16:creationId xmlns:a16="http://schemas.microsoft.com/office/drawing/2014/main" id="{A5C1E87B-7859-437B-8D03-F41E7F511CB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a:extLst>
            <a:ext uri="{FF2B5EF4-FFF2-40B4-BE49-F238E27FC236}">
              <a16:creationId xmlns:a16="http://schemas.microsoft.com/office/drawing/2014/main" id="{3FA26EFE-7DF9-47A2-B6CA-3A3119A0D7B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a:extLst>
            <a:ext uri="{FF2B5EF4-FFF2-40B4-BE49-F238E27FC236}">
              <a16:creationId xmlns:a16="http://schemas.microsoft.com/office/drawing/2014/main" id="{82DA8FCA-9336-4D76-A45C-775FFBC5C2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a:extLst>
            <a:ext uri="{FF2B5EF4-FFF2-40B4-BE49-F238E27FC236}">
              <a16:creationId xmlns:a16="http://schemas.microsoft.com/office/drawing/2014/main" id="{A0C40D22-085A-484B-8AAB-7B2D9198B21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a:extLst>
            <a:ext uri="{FF2B5EF4-FFF2-40B4-BE49-F238E27FC236}">
              <a16:creationId xmlns:a16="http://schemas.microsoft.com/office/drawing/2014/main" id="{68F7E963-5DA2-4148-B1D9-BE0BE400A3B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a:extLst>
            <a:ext uri="{FF2B5EF4-FFF2-40B4-BE49-F238E27FC236}">
              <a16:creationId xmlns:a16="http://schemas.microsoft.com/office/drawing/2014/main" id="{CFCC1148-CA4B-410D-B1E9-A03B06704114}"/>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a:extLst>
            <a:ext uri="{FF2B5EF4-FFF2-40B4-BE49-F238E27FC236}">
              <a16:creationId xmlns:a16="http://schemas.microsoft.com/office/drawing/2014/main" id="{308B89C1-063D-4B40-B101-B84EAD77BC5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a:extLst>
            <a:ext uri="{FF2B5EF4-FFF2-40B4-BE49-F238E27FC236}">
              <a16:creationId xmlns:a16="http://schemas.microsoft.com/office/drawing/2014/main" id="{16B58451-A867-447A-AC9E-6A420524CC3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a:extLst>
            <a:ext uri="{FF2B5EF4-FFF2-40B4-BE49-F238E27FC236}">
              <a16:creationId xmlns:a16="http://schemas.microsoft.com/office/drawing/2014/main" id="{3DAC748B-BB81-472D-93FE-AD9431BF5C2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a:extLst>
            <a:ext uri="{FF2B5EF4-FFF2-40B4-BE49-F238E27FC236}">
              <a16:creationId xmlns:a16="http://schemas.microsoft.com/office/drawing/2014/main" id="{24CA53D8-1A88-4D03-9954-86D5C626D6F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a:extLst>
            <a:ext uri="{FF2B5EF4-FFF2-40B4-BE49-F238E27FC236}">
              <a16:creationId xmlns:a16="http://schemas.microsoft.com/office/drawing/2014/main" id="{50D27ED8-27FB-4239-985D-3EDAC449C911}"/>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a:extLst>
            <a:ext uri="{FF2B5EF4-FFF2-40B4-BE49-F238E27FC236}">
              <a16:creationId xmlns:a16="http://schemas.microsoft.com/office/drawing/2014/main" id="{2FD83F2F-D6A9-4EF8-8F78-83A0FE7A46D6}"/>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96DAA916-B400-4937-913A-1F0A2A5B396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1CF4F5D4-6B8F-4F3C-858C-6FB2C972A02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a:extLst>
            <a:ext uri="{FF2B5EF4-FFF2-40B4-BE49-F238E27FC236}">
              <a16:creationId xmlns:a16="http://schemas.microsoft.com/office/drawing/2014/main" id="{63B1A378-CA37-4E55-9D04-6993234CB1CD}"/>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a:extLst>
            <a:ext uri="{FF2B5EF4-FFF2-40B4-BE49-F238E27FC236}">
              <a16:creationId xmlns:a16="http://schemas.microsoft.com/office/drawing/2014/main" id="{5289A747-6807-46ED-ABF1-B45708A6CDD9}"/>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a:extLst>
            <a:ext uri="{FF2B5EF4-FFF2-40B4-BE49-F238E27FC236}">
              <a16:creationId xmlns:a16="http://schemas.microsoft.com/office/drawing/2014/main" id="{F5FCFF37-3DB4-413A-A4D6-4DD9E7F16B5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a:extLst>
            <a:ext uri="{FF2B5EF4-FFF2-40B4-BE49-F238E27FC236}">
              <a16:creationId xmlns:a16="http://schemas.microsoft.com/office/drawing/2014/main" id="{BC597A1F-F153-469D-8C08-CCC7033BDAD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a:extLst>
            <a:ext uri="{FF2B5EF4-FFF2-40B4-BE49-F238E27FC236}">
              <a16:creationId xmlns:a16="http://schemas.microsoft.com/office/drawing/2014/main" id="{8ADA31CE-BE95-4B30-9300-E30283A73E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a:extLst>
            <a:ext uri="{FF2B5EF4-FFF2-40B4-BE49-F238E27FC236}">
              <a16:creationId xmlns:a16="http://schemas.microsoft.com/office/drawing/2014/main" id="{4A3A3C0E-296B-422E-978C-ED3DD3DACBC6}"/>
            </a:ext>
          </a:extLst>
        </xdr:cNvPr>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a:extLst>
            <a:ext uri="{FF2B5EF4-FFF2-40B4-BE49-F238E27FC236}">
              <a16:creationId xmlns:a16="http://schemas.microsoft.com/office/drawing/2014/main" id="{61122EDC-FDCD-4797-804B-3C9411AE0894}"/>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a:extLst>
            <a:ext uri="{FF2B5EF4-FFF2-40B4-BE49-F238E27FC236}">
              <a16:creationId xmlns:a16="http://schemas.microsoft.com/office/drawing/2014/main" id="{C07A2995-6BF8-454F-AF8B-B2F4ACEC2524}"/>
            </a:ext>
          </a:extLst>
        </xdr:cNvPr>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a:extLst>
            <a:ext uri="{FF2B5EF4-FFF2-40B4-BE49-F238E27FC236}">
              <a16:creationId xmlns:a16="http://schemas.microsoft.com/office/drawing/2014/main" id="{244444CE-4EE6-4399-96D3-F609B139B82B}"/>
            </a:ext>
          </a:extLst>
        </xdr:cNvPr>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a:extLst>
            <a:ext uri="{FF2B5EF4-FFF2-40B4-BE49-F238E27FC236}">
              <a16:creationId xmlns:a16="http://schemas.microsoft.com/office/drawing/2014/main" id="{DAD6A92E-C794-4481-91B7-4F1B74ABC0CC}"/>
            </a:ext>
          </a:extLst>
        </xdr:cNvPr>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95" name="【学校施設】&#10;一人当たり面積平均値テキスト">
          <a:extLst>
            <a:ext uri="{FF2B5EF4-FFF2-40B4-BE49-F238E27FC236}">
              <a16:creationId xmlns:a16="http://schemas.microsoft.com/office/drawing/2014/main" id="{218B634D-02A6-4409-9D0C-03DF24AD8A66}"/>
            </a:ext>
          </a:extLst>
        </xdr:cNvPr>
        <xdr:cNvSpPr txBox="1"/>
      </xdr:nvSpPr>
      <xdr:spPr>
        <a:xfrm>
          <a:off x="22199600" y="10209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a:extLst>
            <a:ext uri="{FF2B5EF4-FFF2-40B4-BE49-F238E27FC236}">
              <a16:creationId xmlns:a16="http://schemas.microsoft.com/office/drawing/2014/main" id="{C135ABCC-61E2-449C-B412-90AB7F3C7D41}"/>
            </a:ext>
          </a:extLst>
        </xdr:cNvPr>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97" name="フローチャート: 判断 696">
          <a:extLst>
            <a:ext uri="{FF2B5EF4-FFF2-40B4-BE49-F238E27FC236}">
              <a16:creationId xmlns:a16="http://schemas.microsoft.com/office/drawing/2014/main" id="{12F14121-CD82-475B-BFE9-7464E3BBB1CC}"/>
            </a:ext>
          </a:extLst>
        </xdr:cNvPr>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98" name="フローチャート: 判断 697">
          <a:extLst>
            <a:ext uri="{FF2B5EF4-FFF2-40B4-BE49-F238E27FC236}">
              <a16:creationId xmlns:a16="http://schemas.microsoft.com/office/drawing/2014/main" id="{30A74FFD-5BCD-49FD-A720-68D2CF50758E}"/>
            </a:ext>
          </a:extLst>
        </xdr:cNvPr>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99" name="フローチャート: 判断 698">
          <a:extLst>
            <a:ext uri="{FF2B5EF4-FFF2-40B4-BE49-F238E27FC236}">
              <a16:creationId xmlns:a16="http://schemas.microsoft.com/office/drawing/2014/main" id="{AB32512D-0D2B-4473-8C55-BCC5568DA026}"/>
            </a:ext>
          </a:extLst>
        </xdr:cNvPr>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700" name="フローチャート: 判断 699">
          <a:extLst>
            <a:ext uri="{FF2B5EF4-FFF2-40B4-BE49-F238E27FC236}">
              <a16:creationId xmlns:a16="http://schemas.microsoft.com/office/drawing/2014/main" id="{F23552B5-80AB-4AD6-B7F3-53785E634E09}"/>
            </a:ext>
          </a:extLst>
        </xdr:cNvPr>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2DA7E2D5-1D23-405A-8DF1-DC63B87AF4E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A48D224A-0B18-484F-9A07-80D77D7A3B0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0A621A5-92DE-4065-8961-ECC2B66344B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66FE2B06-4576-430C-9471-FBC2D8F70C8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DE0DDEB9-5209-417E-8B2B-19C91E8114F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149225</xdr:rowOff>
    </xdr:from>
    <xdr:to>
      <xdr:col>116</xdr:col>
      <xdr:colOff>114300</xdr:colOff>
      <xdr:row>59</xdr:row>
      <xdr:rowOff>79375</xdr:rowOff>
    </xdr:to>
    <xdr:sp macro="" textlink="">
      <xdr:nvSpPr>
        <xdr:cNvPr id="706" name="楕円 705">
          <a:extLst>
            <a:ext uri="{FF2B5EF4-FFF2-40B4-BE49-F238E27FC236}">
              <a16:creationId xmlns:a16="http://schemas.microsoft.com/office/drawing/2014/main" id="{A90D8E47-4BBC-4C57-889A-DAF1D685C2B5}"/>
            </a:ext>
          </a:extLst>
        </xdr:cNvPr>
        <xdr:cNvSpPr/>
      </xdr:nvSpPr>
      <xdr:spPr>
        <a:xfrm>
          <a:off x="221107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652</xdr:rowOff>
    </xdr:from>
    <xdr:ext cx="469744" cy="259045"/>
    <xdr:sp macro="" textlink="">
      <xdr:nvSpPr>
        <xdr:cNvPr id="707" name="【学校施設】&#10;一人当たり面積該当値テキスト">
          <a:extLst>
            <a:ext uri="{FF2B5EF4-FFF2-40B4-BE49-F238E27FC236}">
              <a16:creationId xmlns:a16="http://schemas.microsoft.com/office/drawing/2014/main" id="{D65DF2E9-17F5-4C5D-A02D-23F33081566B}"/>
            </a:ext>
          </a:extLst>
        </xdr:cNvPr>
        <xdr:cNvSpPr txBox="1"/>
      </xdr:nvSpPr>
      <xdr:spPr>
        <a:xfrm>
          <a:off x="22199600" y="994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4635</xdr:rowOff>
    </xdr:from>
    <xdr:to>
      <xdr:col>112</xdr:col>
      <xdr:colOff>38100</xdr:colOff>
      <xdr:row>59</xdr:row>
      <xdr:rowOff>106235</xdr:rowOff>
    </xdr:to>
    <xdr:sp macro="" textlink="">
      <xdr:nvSpPr>
        <xdr:cNvPr id="708" name="楕円 707">
          <a:extLst>
            <a:ext uri="{FF2B5EF4-FFF2-40B4-BE49-F238E27FC236}">
              <a16:creationId xmlns:a16="http://schemas.microsoft.com/office/drawing/2014/main" id="{BE0FB3C0-9337-4BA9-ADA7-438CC9964B7D}"/>
            </a:ext>
          </a:extLst>
        </xdr:cNvPr>
        <xdr:cNvSpPr/>
      </xdr:nvSpPr>
      <xdr:spPr>
        <a:xfrm>
          <a:off x="21272500" y="101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28575</xdr:rowOff>
    </xdr:from>
    <xdr:to>
      <xdr:col>116</xdr:col>
      <xdr:colOff>63500</xdr:colOff>
      <xdr:row>59</xdr:row>
      <xdr:rowOff>55435</xdr:rowOff>
    </xdr:to>
    <xdr:cxnSp macro="">
      <xdr:nvCxnSpPr>
        <xdr:cNvPr id="709" name="直線コネクタ 708">
          <a:extLst>
            <a:ext uri="{FF2B5EF4-FFF2-40B4-BE49-F238E27FC236}">
              <a16:creationId xmlns:a16="http://schemas.microsoft.com/office/drawing/2014/main" id="{C4EBD9CE-1393-4A0D-9EA9-C18EECA84324}"/>
            </a:ext>
          </a:extLst>
        </xdr:cNvPr>
        <xdr:cNvCxnSpPr/>
      </xdr:nvCxnSpPr>
      <xdr:spPr>
        <a:xfrm flipV="1">
          <a:off x="21323300" y="10144125"/>
          <a:ext cx="8382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24638</xdr:rowOff>
    </xdr:from>
    <xdr:to>
      <xdr:col>107</xdr:col>
      <xdr:colOff>101600</xdr:colOff>
      <xdr:row>59</xdr:row>
      <xdr:rowOff>126238</xdr:rowOff>
    </xdr:to>
    <xdr:sp macro="" textlink="">
      <xdr:nvSpPr>
        <xdr:cNvPr id="710" name="楕円 709">
          <a:extLst>
            <a:ext uri="{FF2B5EF4-FFF2-40B4-BE49-F238E27FC236}">
              <a16:creationId xmlns:a16="http://schemas.microsoft.com/office/drawing/2014/main" id="{37E754E1-3E17-451C-B5EA-ED3EB6289E04}"/>
            </a:ext>
          </a:extLst>
        </xdr:cNvPr>
        <xdr:cNvSpPr/>
      </xdr:nvSpPr>
      <xdr:spPr>
        <a:xfrm>
          <a:off x="20383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55435</xdr:rowOff>
    </xdr:from>
    <xdr:to>
      <xdr:col>111</xdr:col>
      <xdr:colOff>177800</xdr:colOff>
      <xdr:row>59</xdr:row>
      <xdr:rowOff>75438</xdr:rowOff>
    </xdr:to>
    <xdr:cxnSp macro="">
      <xdr:nvCxnSpPr>
        <xdr:cNvPr id="711" name="直線コネクタ 710">
          <a:extLst>
            <a:ext uri="{FF2B5EF4-FFF2-40B4-BE49-F238E27FC236}">
              <a16:creationId xmlns:a16="http://schemas.microsoft.com/office/drawing/2014/main" id="{CAD86F0F-AA2A-45AB-B754-BA0CA6092D0C}"/>
            </a:ext>
          </a:extLst>
        </xdr:cNvPr>
        <xdr:cNvCxnSpPr/>
      </xdr:nvCxnSpPr>
      <xdr:spPr>
        <a:xfrm flipV="1">
          <a:off x="20434300" y="10170985"/>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41211</xdr:rowOff>
    </xdr:from>
    <xdr:to>
      <xdr:col>102</xdr:col>
      <xdr:colOff>165100</xdr:colOff>
      <xdr:row>59</xdr:row>
      <xdr:rowOff>142811</xdr:rowOff>
    </xdr:to>
    <xdr:sp macro="" textlink="">
      <xdr:nvSpPr>
        <xdr:cNvPr id="712" name="楕円 711">
          <a:extLst>
            <a:ext uri="{FF2B5EF4-FFF2-40B4-BE49-F238E27FC236}">
              <a16:creationId xmlns:a16="http://schemas.microsoft.com/office/drawing/2014/main" id="{17FE2339-7864-4890-8FA1-115D698210C0}"/>
            </a:ext>
          </a:extLst>
        </xdr:cNvPr>
        <xdr:cNvSpPr/>
      </xdr:nvSpPr>
      <xdr:spPr>
        <a:xfrm>
          <a:off x="19494500" y="1015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75438</xdr:rowOff>
    </xdr:from>
    <xdr:to>
      <xdr:col>107</xdr:col>
      <xdr:colOff>50800</xdr:colOff>
      <xdr:row>59</xdr:row>
      <xdr:rowOff>92011</xdr:rowOff>
    </xdr:to>
    <xdr:cxnSp macro="">
      <xdr:nvCxnSpPr>
        <xdr:cNvPr id="713" name="直線コネクタ 712">
          <a:extLst>
            <a:ext uri="{FF2B5EF4-FFF2-40B4-BE49-F238E27FC236}">
              <a16:creationId xmlns:a16="http://schemas.microsoft.com/office/drawing/2014/main" id="{7AD61B15-0E96-4D78-9D39-C3A9AAC8805C}"/>
            </a:ext>
          </a:extLst>
        </xdr:cNvPr>
        <xdr:cNvCxnSpPr/>
      </xdr:nvCxnSpPr>
      <xdr:spPr>
        <a:xfrm flipV="1">
          <a:off x="19545300" y="1019098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60071</xdr:rowOff>
    </xdr:from>
    <xdr:to>
      <xdr:col>98</xdr:col>
      <xdr:colOff>38100</xdr:colOff>
      <xdr:row>59</xdr:row>
      <xdr:rowOff>161671</xdr:rowOff>
    </xdr:to>
    <xdr:sp macro="" textlink="">
      <xdr:nvSpPr>
        <xdr:cNvPr id="714" name="楕円 713">
          <a:extLst>
            <a:ext uri="{FF2B5EF4-FFF2-40B4-BE49-F238E27FC236}">
              <a16:creationId xmlns:a16="http://schemas.microsoft.com/office/drawing/2014/main" id="{E866F4A9-68BE-45E3-9929-F6F24DB3A4A0}"/>
            </a:ext>
          </a:extLst>
        </xdr:cNvPr>
        <xdr:cNvSpPr/>
      </xdr:nvSpPr>
      <xdr:spPr>
        <a:xfrm>
          <a:off x="18605500" y="101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92011</xdr:rowOff>
    </xdr:from>
    <xdr:to>
      <xdr:col>102</xdr:col>
      <xdr:colOff>114300</xdr:colOff>
      <xdr:row>59</xdr:row>
      <xdr:rowOff>110871</xdr:rowOff>
    </xdr:to>
    <xdr:cxnSp macro="">
      <xdr:nvCxnSpPr>
        <xdr:cNvPr id="715" name="直線コネクタ 714">
          <a:extLst>
            <a:ext uri="{FF2B5EF4-FFF2-40B4-BE49-F238E27FC236}">
              <a16:creationId xmlns:a16="http://schemas.microsoft.com/office/drawing/2014/main" id="{28C1230A-795A-4FFC-9D08-F112DF929DFA}"/>
            </a:ext>
          </a:extLst>
        </xdr:cNvPr>
        <xdr:cNvCxnSpPr/>
      </xdr:nvCxnSpPr>
      <xdr:spPr>
        <a:xfrm flipV="1">
          <a:off x="18656300" y="10207561"/>
          <a:ext cx="8890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716" name="n_1aveValue【学校施設】&#10;一人当たり面積">
          <a:extLst>
            <a:ext uri="{FF2B5EF4-FFF2-40B4-BE49-F238E27FC236}">
              <a16:creationId xmlns:a16="http://schemas.microsoft.com/office/drawing/2014/main" id="{57D033F9-EAFD-4258-BEE0-47C059CD102D}"/>
            </a:ext>
          </a:extLst>
        </xdr:cNvPr>
        <xdr:cNvSpPr txBox="1"/>
      </xdr:nvSpPr>
      <xdr:spPr>
        <a:xfrm>
          <a:off x="21075727" y="1036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717" name="n_2aveValue【学校施設】&#10;一人当たり面積">
          <a:extLst>
            <a:ext uri="{FF2B5EF4-FFF2-40B4-BE49-F238E27FC236}">
              <a16:creationId xmlns:a16="http://schemas.microsoft.com/office/drawing/2014/main" id="{F3CEDD27-607F-4D69-BFAB-90350E5AD038}"/>
            </a:ext>
          </a:extLst>
        </xdr:cNvPr>
        <xdr:cNvSpPr txBox="1"/>
      </xdr:nvSpPr>
      <xdr:spPr>
        <a:xfrm>
          <a:off x="20199427" y="1037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718" name="n_3aveValue【学校施設】&#10;一人当たり面積">
          <a:extLst>
            <a:ext uri="{FF2B5EF4-FFF2-40B4-BE49-F238E27FC236}">
              <a16:creationId xmlns:a16="http://schemas.microsoft.com/office/drawing/2014/main" id="{A9D4FD0F-5DFC-49AD-90BC-ABE9A8CA76BA}"/>
            </a:ext>
          </a:extLst>
        </xdr:cNvPr>
        <xdr:cNvSpPr txBox="1"/>
      </xdr:nvSpPr>
      <xdr:spPr>
        <a:xfrm>
          <a:off x="19310427" y="1038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719" name="n_4aveValue【学校施設】&#10;一人当たり面積">
          <a:extLst>
            <a:ext uri="{FF2B5EF4-FFF2-40B4-BE49-F238E27FC236}">
              <a16:creationId xmlns:a16="http://schemas.microsoft.com/office/drawing/2014/main" id="{76A6E4F4-3142-4B5E-97F0-2996F272CC1C}"/>
            </a:ext>
          </a:extLst>
        </xdr:cNvPr>
        <xdr:cNvSpPr txBox="1"/>
      </xdr:nvSpPr>
      <xdr:spPr>
        <a:xfrm>
          <a:off x="18421427" y="10389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122762</xdr:rowOff>
    </xdr:from>
    <xdr:ext cx="469744" cy="259045"/>
    <xdr:sp macro="" textlink="">
      <xdr:nvSpPr>
        <xdr:cNvPr id="720" name="n_1mainValue【学校施設】&#10;一人当たり面積">
          <a:extLst>
            <a:ext uri="{FF2B5EF4-FFF2-40B4-BE49-F238E27FC236}">
              <a16:creationId xmlns:a16="http://schemas.microsoft.com/office/drawing/2014/main" id="{3303F0B3-01D8-4DE9-A0D4-5A93505F52EF}"/>
            </a:ext>
          </a:extLst>
        </xdr:cNvPr>
        <xdr:cNvSpPr txBox="1"/>
      </xdr:nvSpPr>
      <xdr:spPr>
        <a:xfrm>
          <a:off x="21075727" y="989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142765</xdr:rowOff>
    </xdr:from>
    <xdr:ext cx="469744" cy="259045"/>
    <xdr:sp macro="" textlink="">
      <xdr:nvSpPr>
        <xdr:cNvPr id="721" name="n_2mainValue【学校施設】&#10;一人当たり面積">
          <a:extLst>
            <a:ext uri="{FF2B5EF4-FFF2-40B4-BE49-F238E27FC236}">
              <a16:creationId xmlns:a16="http://schemas.microsoft.com/office/drawing/2014/main" id="{E3CFBB2F-6E97-48F3-B6C4-1D50A8D3EA29}"/>
            </a:ext>
          </a:extLst>
        </xdr:cNvPr>
        <xdr:cNvSpPr txBox="1"/>
      </xdr:nvSpPr>
      <xdr:spPr>
        <a:xfrm>
          <a:off x="20199427" y="991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159338</xdr:rowOff>
    </xdr:from>
    <xdr:ext cx="469744" cy="259045"/>
    <xdr:sp macro="" textlink="">
      <xdr:nvSpPr>
        <xdr:cNvPr id="722" name="n_3mainValue【学校施設】&#10;一人当たり面積">
          <a:extLst>
            <a:ext uri="{FF2B5EF4-FFF2-40B4-BE49-F238E27FC236}">
              <a16:creationId xmlns:a16="http://schemas.microsoft.com/office/drawing/2014/main" id="{5B74D8EB-D21D-4843-9C29-835AE6C18AF8}"/>
            </a:ext>
          </a:extLst>
        </xdr:cNvPr>
        <xdr:cNvSpPr txBox="1"/>
      </xdr:nvSpPr>
      <xdr:spPr>
        <a:xfrm>
          <a:off x="19310427" y="993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6748</xdr:rowOff>
    </xdr:from>
    <xdr:ext cx="469744" cy="259045"/>
    <xdr:sp macro="" textlink="">
      <xdr:nvSpPr>
        <xdr:cNvPr id="723" name="n_4mainValue【学校施設】&#10;一人当たり面積">
          <a:extLst>
            <a:ext uri="{FF2B5EF4-FFF2-40B4-BE49-F238E27FC236}">
              <a16:creationId xmlns:a16="http://schemas.microsoft.com/office/drawing/2014/main" id="{20D89D94-AFEE-494D-A629-6BA272E7FD54}"/>
            </a:ext>
          </a:extLst>
        </xdr:cNvPr>
        <xdr:cNvSpPr txBox="1"/>
      </xdr:nvSpPr>
      <xdr:spPr>
        <a:xfrm>
          <a:off x="18421427" y="995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a:extLst>
            <a:ext uri="{FF2B5EF4-FFF2-40B4-BE49-F238E27FC236}">
              <a16:creationId xmlns:a16="http://schemas.microsoft.com/office/drawing/2014/main" id="{D0FDC22F-D64F-4B9E-B599-0485011D19D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a:extLst>
            <a:ext uri="{FF2B5EF4-FFF2-40B4-BE49-F238E27FC236}">
              <a16:creationId xmlns:a16="http://schemas.microsoft.com/office/drawing/2014/main" id="{9379C7E4-7C6A-4433-AEEB-3AD9C06C37B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a:extLst>
            <a:ext uri="{FF2B5EF4-FFF2-40B4-BE49-F238E27FC236}">
              <a16:creationId xmlns:a16="http://schemas.microsoft.com/office/drawing/2014/main" id="{2B647772-D9EA-40C1-86EE-23CF5669371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a:extLst>
            <a:ext uri="{FF2B5EF4-FFF2-40B4-BE49-F238E27FC236}">
              <a16:creationId xmlns:a16="http://schemas.microsoft.com/office/drawing/2014/main" id="{F2E22A70-09C0-46D6-BA72-81105B170F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a:extLst>
            <a:ext uri="{FF2B5EF4-FFF2-40B4-BE49-F238E27FC236}">
              <a16:creationId xmlns:a16="http://schemas.microsoft.com/office/drawing/2014/main" id="{E221BA6C-E113-4067-9718-AEFFF1D3E99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a:extLst>
            <a:ext uri="{FF2B5EF4-FFF2-40B4-BE49-F238E27FC236}">
              <a16:creationId xmlns:a16="http://schemas.microsoft.com/office/drawing/2014/main" id="{FBE8BF86-CF1E-4FC9-BD63-DFEC84F365F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a:extLst>
            <a:ext uri="{FF2B5EF4-FFF2-40B4-BE49-F238E27FC236}">
              <a16:creationId xmlns:a16="http://schemas.microsoft.com/office/drawing/2014/main" id="{BD251D1C-3D42-4275-A214-8080A102E9E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a:extLst>
            <a:ext uri="{FF2B5EF4-FFF2-40B4-BE49-F238E27FC236}">
              <a16:creationId xmlns:a16="http://schemas.microsoft.com/office/drawing/2014/main" id="{59F4E036-B812-4761-AF26-C6B175C8CC4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a:extLst>
            <a:ext uri="{FF2B5EF4-FFF2-40B4-BE49-F238E27FC236}">
              <a16:creationId xmlns:a16="http://schemas.microsoft.com/office/drawing/2014/main" id="{2AB3A9A9-0B63-4461-87F4-E49D085D661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a:extLst>
            <a:ext uri="{FF2B5EF4-FFF2-40B4-BE49-F238E27FC236}">
              <a16:creationId xmlns:a16="http://schemas.microsoft.com/office/drawing/2014/main" id="{B911A59F-5517-42F3-89AF-B6328B13D9A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a:extLst>
            <a:ext uri="{FF2B5EF4-FFF2-40B4-BE49-F238E27FC236}">
              <a16:creationId xmlns:a16="http://schemas.microsoft.com/office/drawing/2014/main" id="{C38E675B-C588-4545-82E6-6BD24732058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a:extLst>
            <a:ext uri="{FF2B5EF4-FFF2-40B4-BE49-F238E27FC236}">
              <a16:creationId xmlns:a16="http://schemas.microsoft.com/office/drawing/2014/main" id="{46BDBE74-3D30-463F-97EC-1133B541D12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a:extLst>
            <a:ext uri="{FF2B5EF4-FFF2-40B4-BE49-F238E27FC236}">
              <a16:creationId xmlns:a16="http://schemas.microsoft.com/office/drawing/2014/main" id="{03E2D644-DAC4-4CE2-9018-54459D01F31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a:extLst>
            <a:ext uri="{FF2B5EF4-FFF2-40B4-BE49-F238E27FC236}">
              <a16:creationId xmlns:a16="http://schemas.microsoft.com/office/drawing/2014/main" id="{6BEF214E-BC4B-46C9-B134-9847BB288B5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a:extLst>
            <a:ext uri="{FF2B5EF4-FFF2-40B4-BE49-F238E27FC236}">
              <a16:creationId xmlns:a16="http://schemas.microsoft.com/office/drawing/2014/main" id="{1D53D984-AEF1-46BC-A440-C7F0C307843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a:extLst>
            <a:ext uri="{FF2B5EF4-FFF2-40B4-BE49-F238E27FC236}">
              <a16:creationId xmlns:a16="http://schemas.microsoft.com/office/drawing/2014/main" id="{249A6383-ACE8-40C2-9D67-79B1E54D819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223BCDAF-C626-49C3-A8C4-AC1FCDF60F9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B310A441-FB65-4743-8373-D897C774D1A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AEC624D8-8C3C-41ED-813D-486D52653D5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F7A9E3E0-7E6E-40DF-BD60-71F53015553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DF52B678-11AA-4DD8-85A0-42C77936AD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699A23DF-111D-4765-B1DA-FF39FF87660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0EB5F788-E53F-447F-AC00-1CC24131FD4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2E8B04C0-572A-46B7-AC7A-EEF76513BD9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267F1F3A-9E62-4713-8BD6-7906623A43A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F8D8C87E-7398-411C-BFA0-CC829D5A5CA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9585658C-66BB-4EEA-AD63-01BECB6D417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a:extLst>
            <a:ext uri="{FF2B5EF4-FFF2-40B4-BE49-F238E27FC236}">
              <a16:creationId xmlns:a16="http://schemas.microsoft.com/office/drawing/2014/main" id="{4117CBF4-9460-4FC8-9725-EA305C8ADEF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a:extLst>
            <a:ext uri="{FF2B5EF4-FFF2-40B4-BE49-F238E27FC236}">
              <a16:creationId xmlns:a16="http://schemas.microsoft.com/office/drawing/2014/main" id="{217CF1D0-CF8E-472B-9493-C03AC536A21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a:extLst>
            <a:ext uri="{FF2B5EF4-FFF2-40B4-BE49-F238E27FC236}">
              <a16:creationId xmlns:a16="http://schemas.microsoft.com/office/drawing/2014/main" id="{DD7D8C2D-16DD-491E-B8D7-408024581AC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a:extLst>
            <a:ext uri="{FF2B5EF4-FFF2-40B4-BE49-F238E27FC236}">
              <a16:creationId xmlns:a16="http://schemas.microsoft.com/office/drawing/2014/main" id="{53F37E68-6D07-4EB1-9FB7-33DB9C2F625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a:extLst>
            <a:ext uri="{FF2B5EF4-FFF2-40B4-BE49-F238E27FC236}">
              <a16:creationId xmlns:a16="http://schemas.microsoft.com/office/drawing/2014/main" id="{1781F88C-5B9D-4B62-8CB7-191F7366A4FA}"/>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a:extLst>
            <a:ext uri="{FF2B5EF4-FFF2-40B4-BE49-F238E27FC236}">
              <a16:creationId xmlns:a16="http://schemas.microsoft.com/office/drawing/2014/main" id="{AF327B12-EED0-4148-B0C7-47DCF994BDE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a:extLst>
            <a:ext uri="{FF2B5EF4-FFF2-40B4-BE49-F238E27FC236}">
              <a16:creationId xmlns:a16="http://schemas.microsoft.com/office/drawing/2014/main" id="{37005891-FD24-431D-9AF5-1630132356D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a:extLst>
            <a:ext uri="{FF2B5EF4-FFF2-40B4-BE49-F238E27FC236}">
              <a16:creationId xmlns:a16="http://schemas.microsoft.com/office/drawing/2014/main" id="{C9FE9FE4-1802-4C93-87F4-AAE5AFD22DD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a:extLst>
            <a:ext uri="{FF2B5EF4-FFF2-40B4-BE49-F238E27FC236}">
              <a16:creationId xmlns:a16="http://schemas.microsoft.com/office/drawing/2014/main" id="{5F815D05-6EF5-4DEB-AA09-2210C281FE4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a:extLst>
            <a:ext uri="{FF2B5EF4-FFF2-40B4-BE49-F238E27FC236}">
              <a16:creationId xmlns:a16="http://schemas.microsoft.com/office/drawing/2014/main" id="{D3426156-4BEA-4037-A23F-6D3CA6CD58A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a:extLst>
            <a:ext uri="{FF2B5EF4-FFF2-40B4-BE49-F238E27FC236}">
              <a16:creationId xmlns:a16="http://schemas.microsoft.com/office/drawing/2014/main" id="{2FD15B44-7E16-4C52-9AD1-94A4A050961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a:extLst>
            <a:ext uri="{FF2B5EF4-FFF2-40B4-BE49-F238E27FC236}">
              <a16:creationId xmlns:a16="http://schemas.microsoft.com/office/drawing/2014/main" id="{9E400E59-0FD0-438D-A228-15DEED6982C3}"/>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4B1012D7-8C79-42D0-9817-CE266A3CB45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3CD6F1F6-6955-4277-8F4D-82EDCE65BD7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a:extLst>
            <a:ext uri="{FF2B5EF4-FFF2-40B4-BE49-F238E27FC236}">
              <a16:creationId xmlns:a16="http://schemas.microsoft.com/office/drawing/2014/main" id="{01337D3D-D836-42A3-9015-7BF6BEB9383C}"/>
            </a:ext>
          </a:extLst>
        </xdr:cNvPr>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a:extLst>
            <a:ext uri="{FF2B5EF4-FFF2-40B4-BE49-F238E27FC236}">
              <a16:creationId xmlns:a16="http://schemas.microsoft.com/office/drawing/2014/main" id="{870004AF-462D-4059-B5D8-26F116F92E3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a:extLst>
            <a:ext uri="{FF2B5EF4-FFF2-40B4-BE49-F238E27FC236}">
              <a16:creationId xmlns:a16="http://schemas.microsoft.com/office/drawing/2014/main" id="{3675EE89-9B61-4601-83A6-EDFD968CCC1C}"/>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a:extLst>
            <a:ext uri="{FF2B5EF4-FFF2-40B4-BE49-F238E27FC236}">
              <a16:creationId xmlns:a16="http://schemas.microsoft.com/office/drawing/2014/main" id="{6CD4DD01-873D-449B-904E-8CAF1EB062FA}"/>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a:extLst>
            <a:ext uri="{FF2B5EF4-FFF2-40B4-BE49-F238E27FC236}">
              <a16:creationId xmlns:a16="http://schemas.microsoft.com/office/drawing/2014/main" id="{7AEC63CF-41F5-43EA-909D-FF9E376D406A}"/>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770" name="【公民館】&#10;有形固定資産減価償却率平均値テキスト">
          <a:extLst>
            <a:ext uri="{FF2B5EF4-FFF2-40B4-BE49-F238E27FC236}">
              <a16:creationId xmlns:a16="http://schemas.microsoft.com/office/drawing/2014/main" id="{E9AEE52D-9829-4E43-9F00-36FDFA947E58}"/>
            </a:ext>
          </a:extLst>
        </xdr:cNvPr>
        <xdr:cNvSpPr txBox="1"/>
      </xdr:nvSpPr>
      <xdr:spPr>
        <a:xfrm>
          <a:off x="16357600" y="1814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a:extLst>
            <a:ext uri="{FF2B5EF4-FFF2-40B4-BE49-F238E27FC236}">
              <a16:creationId xmlns:a16="http://schemas.microsoft.com/office/drawing/2014/main" id="{D20FAA02-0006-4CCB-AE7C-4A905A9037B2}"/>
            </a:ext>
          </a:extLst>
        </xdr:cNvPr>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a:extLst>
            <a:ext uri="{FF2B5EF4-FFF2-40B4-BE49-F238E27FC236}">
              <a16:creationId xmlns:a16="http://schemas.microsoft.com/office/drawing/2014/main" id="{ED4EE540-693E-4528-AB91-5A47B99F6580}"/>
            </a:ext>
          </a:extLst>
        </xdr:cNvPr>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a:extLst>
            <a:ext uri="{FF2B5EF4-FFF2-40B4-BE49-F238E27FC236}">
              <a16:creationId xmlns:a16="http://schemas.microsoft.com/office/drawing/2014/main" id="{6AF281EC-E5D5-4BB3-9BB8-AD4E7B4F15D7}"/>
            </a:ext>
          </a:extLst>
        </xdr:cNvPr>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a:extLst>
            <a:ext uri="{FF2B5EF4-FFF2-40B4-BE49-F238E27FC236}">
              <a16:creationId xmlns:a16="http://schemas.microsoft.com/office/drawing/2014/main" id="{E0D66E8A-6258-45EC-B286-9FBCF8E7C615}"/>
            </a:ext>
          </a:extLst>
        </xdr:cNvPr>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a:extLst>
            <a:ext uri="{FF2B5EF4-FFF2-40B4-BE49-F238E27FC236}">
              <a16:creationId xmlns:a16="http://schemas.microsoft.com/office/drawing/2014/main" id="{D6C4458F-BA8F-43F5-A856-99474C4A5393}"/>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6088243-97FA-49B8-9880-542FF8F55E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45727C4-ADAE-4F7C-86D3-8186D2B4761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BB408405-65BB-417E-8529-B50521BA19C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D576239-2ADA-4463-96BB-DA484C7E7D2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25391655-94A2-47AB-BCA8-B966E02E123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74386</xdr:rowOff>
    </xdr:from>
    <xdr:to>
      <xdr:col>85</xdr:col>
      <xdr:colOff>177800</xdr:colOff>
      <xdr:row>106</xdr:row>
      <xdr:rowOff>4536</xdr:rowOff>
    </xdr:to>
    <xdr:sp macro="" textlink="">
      <xdr:nvSpPr>
        <xdr:cNvPr id="781" name="楕円 780">
          <a:extLst>
            <a:ext uri="{FF2B5EF4-FFF2-40B4-BE49-F238E27FC236}">
              <a16:creationId xmlns:a16="http://schemas.microsoft.com/office/drawing/2014/main" id="{046FD130-C559-415E-9403-7DFB6C6D739F}"/>
            </a:ext>
          </a:extLst>
        </xdr:cNvPr>
        <xdr:cNvSpPr/>
      </xdr:nvSpPr>
      <xdr:spPr>
        <a:xfrm>
          <a:off x="162687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97263</xdr:rowOff>
    </xdr:from>
    <xdr:ext cx="405111" cy="259045"/>
    <xdr:sp macro="" textlink="">
      <xdr:nvSpPr>
        <xdr:cNvPr id="782" name="【公民館】&#10;有形固定資産減価償却率該当値テキスト">
          <a:extLst>
            <a:ext uri="{FF2B5EF4-FFF2-40B4-BE49-F238E27FC236}">
              <a16:creationId xmlns:a16="http://schemas.microsoft.com/office/drawing/2014/main" id="{5B9047E9-07B2-4A5B-BAD9-7159640D5A3A}"/>
            </a:ext>
          </a:extLst>
        </xdr:cNvPr>
        <xdr:cNvSpPr txBox="1"/>
      </xdr:nvSpPr>
      <xdr:spPr>
        <a:xfrm>
          <a:off x="16357600" y="1792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28666</xdr:rowOff>
    </xdr:from>
    <xdr:to>
      <xdr:col>81</xdr:col>
      <xdr:colOff>101600</xdr:colOff>
      <xdr:row>105</xdr:row>
      <xdr:rowOff>130266</xdr:rowOff>
    </xdr:to>
    <xdr:sp macro="" textlink="">
      <xdr:nvSpPr>
        <xdr:cNvPr id="783" name="楕円 782">
          <a:extLst>
            <a:ext uri="{FF2B5EF4-FFF2-40B4-BE49-F238E27FC236}">
              <a16:creationId xmlns:a16="http://schemas.microsoft.com/office/drawing/2014/main" id="{CC626104-D51A-4EF0-8A83-A73C041C8E9C}"/>
            </a:ext>
          </a:extLst>
        </xdr:cNvPr>
        <xdr:cNvSpPr/>
      </xdr:nvSpPr>
      <xdr:spPr>
        <a:xfrm>
          <a:off x="15430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79466</xdr:rowOff>
    </xdr:from>
    <xdr:to>
      <xdr:col>85</xdr:col>
      <xdr:colOff>127000</xdr:colOff>
      <xdr:row>105</xdr:row>
      <xdr:rowOff>125186</xdr:rowOff>
    </xdr:to>
    <xdr:cxnSp macro="">
      <xdr:nvCxnSpPr>
        <xdr:cNvPr id="784" name="直線コネクタ 783">
          <a:extLst>
            <a:ext uri="{FF2B5EF4-FFF2-40B4-BE49-F238E27FC236}">
              <a16:creationId xmlns:a16="http://schemas.microsoft.com/office/drawing/2014/main" id="{50543F37-AC76-4EDF-8430-369BFF4B100D}"/>
            </a:ext>
          </a:extLst>
        </xdr:cNvPr>
        <xdr:cNvCxnSpPr/>
      </xdr:nvCxnSpPr>
      <xdr:spPr>
        <a:xfrm>
          <a:off x="15481300" y="1808171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785" name="楕円 784">
          <a:extLst>
            <a:ext uri="{FF2B5EF4-FFF2-40B4-BE49-F238E27FC236}">
              <a16:creationId xmlns:a16="http://schemas.microsoft.com/office/drawing/2014/main" id="{5B4FFA5F-9E24-4257-8D94-61B78B677546}"/>
            </a:ext>
          </a:extLst>
        </xdr:cNvPr>
        <xdr:cNvSpPr/>
      </xdr:nvSpPr>
      <xdr:spPr>
        <a:xfrm>
          <a:off x="14541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48442</xdr:rowOff>
    </xdr:from>
    <xdr:to>
      <xdr:col>81</xdr:col>
      <xdr:colOff>50800</xdr:colOff>
      <xdr:row>105</xdr:row>
      <xdr:rowOff>79466</xdr:rowOff>
    </xdr:to>
    <xdr:cxnSp macro="">
      <xdr:nvCxnSpPr>
        <xdr:cNvPr id="786" name="直線コネクタ 785">
          <a:extLst>
            <a:ext uri="{FF2B5EF4-FFF2-40B4-BE49-F238E27FC236}">
              <a16:creationId xmlns:a16="http://schemas.microsoft.com/office/drawing/2014/main" id="{C85FCEDB-0110-4EFD-AAEC-FBB3FA0C862E}"/>
            </a:ext>
          </a:extLst>
        </xdr:cNvPr>
        <xdr:cNvCxnSpPr/>
      </xdr:nvCxnSpPr>
      <xdr:spPr>
        <a:xfrm>
          <a:off x="14592300" y="180506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125005</xdr:rowOff>
    </xdr:from>
    <xdr:to>
      <xdr:col>72</xdr:col>
      <xdr:colOff>38100</xdr:colOff>
      <xdr:row>105</xdr:row>
      <xdr:rowOff>55155</xdr:rowOff>
    </xdr:to>
    <xdr:sp macro="" textlink="">
      <xdr:nvSpPr>
        <xdr:cNvPr id="787" name="楕円 786">
          <a:extLst>
            <a:ext uri="{FF2B5EF4-FFF2-40B4-BE49-F238E27FC236}">
              <a16:creationId xmlns:a16="http://schemas.microsoft.com/office/drawing/2014/main" id="{C4C00D2F-AA4A-4FBF-B232-6004BAA12363}"/>
            </a:ext>
          </a:extLst>
        </xdr:cNvPr>
        <xdr:cNvSpPr/>
      </xdr:nvSpPr>
      <xdr:spPr>
        <a:xfrm>
          <a:off x="13652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4355</xdr:rowOff>
    </xdr:from>
    <xdr:to>
      <xdr:col>76</xdr:col>
      <xdr:colOff>114300</xdr:colOff>
      <xdr:row>105</xdr:row>
      <xdr:rowOff>48442</xdr:rowOff>
    </xdr:to>
    <xdr:cxnSp macro="">
      <xdr:nvCxnSpPr>
        <xdr:cNvPr id="788" name="直線コネクタ 787">
          <a:extLst>
            <a:ext uri="{FF2B5EF4-FFF2-40B4-BE49-F238E27FC236}">
              <a16:creationId xmlns:a16="http://schemas.microsoft.com/office/drawing/2014/main" id="{C5CC831D-BAD4-4522-A866-75D59F7C929D}"/>
            </a:ext>
          </a:extLst>
        </xdr:cNvPr>
        <xdr:cNvCxnSpPr/>
      </xdr:nvCxnSpPr>
      <xdr:spPr>
        <a:xfrm>
          <a:off x="13703300" y="18006605"/>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79284</xdr:rowOff>
    </xdr:from>
    <xdr:to>
      <xdr:col>67</xdr:col>
      <xdr:colOff>101600</xdr:colOff>
      <xdr:row>105</xdr:row>
      <xdr:rowOff>9434</xdr:rowOff>
    </xdr:to>
    <xdr:sp macro="" textlink="">
      <xdr:nvSpPr>
        <xdr:cNvPr id="789" name="楕円 788">
          <a:extLst>
            <a:ext uri="{FF2B5EF4-FFF2-40B4-BE49-F238E27FC236}">
              <a16:creationId xmlns:a16="http://schemas.microsoft.com/office/drawing/2014/main" id="{8CD97919-6D56-47E1-9353-6615762FA3AA}"/>
            </a:ext>
          </a:extLst>
        </xdr:cNvPr>
        <xdr:cNvSpPr/>
      </xdr:nvSpPr>
      <xdr:spPr>
        <a:xfrm>
          <a:off x="127635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130084</xdr:rowOff>
    </xdr:from>
    <xdr:to>
      <xdr:col>71</xdr:col>
      <xdr:colOff>177800</xdr:colOff>
      <xdr:row>105</xdr:row>
      <xdr:rowOff>4355</xdr:rowOff>
    </xdr:to>
    <xdr:cxnSp macro="">
      <xdr:nvCxnSpPr>
        <xdr:cNvPr id="790" name="直線コネクタ 789">
          <a:extLst>
            <a:ext uri="{FF2B5EF4-FFF2-40B4-BE49-F238E27FC236}">
              <a16:creationId xmlns:a16="http://schemas.microsoft.com/office/drawing/2014/main" id="{79A12BFC-0F15-4950-ABB6-49A4AF841CB6}"/>
            </a:ext>
          </a:extLst>
        </xdr:cNvPr>
        <xdr:cNvCxnSpPr/>
      </xdr:nvCxnSpPr>
      <xdr:spPr>
        <a:xfrm>
          <a:off x="12814300" y="1796088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49547</xdr:rowOff>
    </xdr:from>
    <xdr:ext cx="405111" cy="259045"/>
    <xdr:sp macro="" textlink="">
      <xdr:nvSpPr>
        <xdr:cNvPr id="791" name="n_1aveValue【公民館】&#10;有形固定資産減価償却率">
          <a:extLst>
            <a:ext uri="{FF2B5EF4-FFF2-40B4-BE49-F238E27FC236}">
              <a16:creationId xmlns:a16="http://schemas.microsoft.com/office/drawing/2014/main" id="{32C3AE18-AFD4-4652-9652-BA50B23102B5}"/>
            </a:ext>
          </a:extLst>
        </xdr:cNvPr>
        <xdr:cNvSpPr txBox="1"/>
      </xdr:nvSpPr>
      <xdr:spPr>
        <a:xfrm>
          <a:off x="15266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792" name="n_2aveValue【公民館】&#10;有形固定資産減価償却率">
          <a:extLst>
            <a:ext uri="{FF2B5EF4-FFF2-40B4-BE49-F238E27FC236}">
              <a16:creationId xmlns:a16="http://schemas.microsoft.com/office/drawing/2014/main" id="{9BCA4D43-AAEC-4671-B910-1680235CB4BD}"/>
            </a:ext>
          </a:extLst>
        </xdr:cNvPr>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793" name="n_3aveValue【公民館】&#10;有形固定資産減価償却率">
          <a:extLst>
            <a:ext uri="{FF2B5EF4-FFF2-40B4-BE49-F238E27FC236}">
              <a16:creationId xmlns:a16="http://schemas.microsoft.com/office/drawing/2014/main" id="{00096152-BB1E-4EC6-92C5-28979CF90785}"/>
            </a:ext>
          </a:extLst>
        </xdr:cNvPr>
        <xdr:cNvSpPr txBox="1"/>
      </xdr:nvSpPr>
      <xdr:spPr>
        <a:xfrm>
          <a:off x="13500744"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794" name="n_4aveValue【公民館】&#10;有形固定資産減価償却率">
          <a:extLst>
            <a:ext uri="{FF2B5EF4-FFF2-40B4-BE49-F238E27FC236}">
              <a16:creationId xmlns:a16="http://schemas.microsoft.com/office/drawing/2014/main" id="{F02D2D20-88A5-46CF-9B78-0DCE0227F10F}"/>
            </a:ext>
          </a:extLst>
        </xdr:cNvPr>
        <xdr:cNvSpPr txBox="1"/>
      </xdr:nvSpPr>
      <xdr:spPr>
        <a:xfrm>
          <a:off x="12611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146793</xdr:rowOff>
    </xdr:from>
    <xdr:ext cx="405111" cy="259045"/>
    <xdr:sp macro="" textlink="">
      <xdr:nvSpPr>
        <xdr:cNvPr id="795" name="n_1mainValue【公民館】&#10;有形固定資産減価償却率">
          <a:extLst>
            <a:ext uri="{FF2B5EF4-FFF2-40B4-BE49-F238E27FC236}">
              <a16:creationId xmlns:a16="http://schemas.microsoft.com/office/drawing/2014/main" id="{6A572641-817C-4D03-A817-D451DE5CB749}"/>
            </a:ext>
          </a:extLst>
        </xdr:cNvPr>
        <xdr:cNvSpPr txBox="1"/>
      </xdr:nvSpPr>
      <xdr:spPr>
        <a:xfrm>
          <a:off x="15266044" y="178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796" name="n_2mainValue【公民館】&#10;有形固定資産減価償却率">
          <a:extLst>
            <a:ext uri="{FF2B5EF4-FFF2-40B4-BE49-F238E27FC236}">
              <a16:creationId xmlns:a16="http://schemas.microsoft.com/office/drawing/2014/main" id="{0A8DBD13-61CB-4008-B38D-9C28742D2D14}"/>
            </a:ext>
          </a:extLst>
        </xdr:cNvPr>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71682</xdr:rowOff>
    </xdr:from>
    <xdr:ext cx="405111" cy="259045"/>
    <xdr:sp macro="" textlink="">
      <xdr:nvSpPr>
        <xdr:cNvPr id="797" name="n_3mainValue【公民館】&#10;有形固定資産減価償却率">
          <a:extLst>
            <a:ext uri="{FF2B5EF4-FFF2-40B4-BE49-F238E27FC236}">
              <a16:creationId xmlns:a16="http://schemas.microsoft.com/office/drawing/2014/main" id="{5B9E7222-1EE1-401A-9886-9DFC6E862895}"/>
            </a:ext>
          </a:extLst>
        </xdr:cNvPr>
        <xdr:cNvSpPr txBox="1"/>
      </xdr:nvSpPr>
      <xdr:spPr>
        <a:xfrm>
          <a:off x="13500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25961</xdr:rowOff>
    </xdr:from>
    <xdr:ext cx="405111" cy="259045"/>
    <xdr:sp macro="" textlink="">
      <xdr:nvSpPr>
        <xdr:cNvPr id="798" name="n_4mainValue【公民館】&#10;有形固定資産減価償却率">
          <a:extLst>
            <a:ext uri="{FF2B5EF4-FFF2-40B4-BE49-F238E27FC236}">
              <a16:creationId xmlns:a16="http://schemas.microsoft.com/office/drawing/2014/main" id="{3434B7ED-2D52-4ECF-874F-11EA7AFF456D}"/>
            </a:ext>
          </a:extLst>
        </xdr:cNvPr>
        <xdr:cNvSpPr txBox="1"/>
      </xdr:nvSpPr>
      <xdr:spPr>
        <a:xfrm>
          <a:off x="12611744" y="1768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D704B565-9C2A-4E5C-8149-2FA92758ADA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97906FFA-01ED-4435-A1B0-0FB6F8B093C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5774B605-90D9-4FEC-87D1-6E91876FB58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E0AFC5ED-9A0C-4F2C-9540-F80ADC55123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FC9323D3-86CC-4F83-B03D-F378B596FFA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2C57600D-CA58-43DF-80EE-03945FA322B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24B5D18A-1F0C-4F90-AAA8-27317F9254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C0316FAA-B516-4F92-9D1E-C5220407B8F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80D3E40E-71CC-4DF7-8474-71D4CAE07B4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B717800E-BB8E-4101-8BBA-2E4766C58B9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2DBA92E9-F7D3-43FB-811D-D6B6D6633C8E}"/>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2B1142C1-8FAD-454B-8CF8-EA98603E1196}"/>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0DDCF24F-39E1-4A37-9C4E-AC69F4E90C5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DD6002FA-A529-411F-B2EA-632441C4734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E697712F-B955-4AED-9779-5980C31DF51F}"/>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34654945-347F-4E58-8CF2-7A83B932DEA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799D98C8-AE1E-4074-A892-6EF9F86F954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221DFD5B-ECB3-48EF-A020-C0F67479E25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6B4EE5AA-D385-4125-BD25-7718A827299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8EB33AE2-9F56-47B7-A0B0-A6FE76914DF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048E7BA2-B3D7-40F9-B5CD-0B9AA207539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a:extLst>
            <a:ext uri="{FF2B5EF4-FFF2-40B4-BE49-F238E27FC236}">
              <a16:creationId xmlns:a16="http://schemas.microsoft.com/office/drawing/2014/main" id="{E9F7F823-617C-4E37-B52B-997C29CFEAB4}"/>
            </a:ext>
          </a:extLst>
        </xdr:cNvPr>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a:extLst>
            <a:ext uri="{FF2B5EF4-FFF2-40B4-BE49-F238E27FC236}">
              <a16:creationId xmlns:a16="http://schemas.microsoft.com/office/drawing/2014/main" id="{F002CCC1-7702-4A5F-8422-416BF4C4E038}"/>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a:extLst>
            <a:ext uri="{FF2B5EF4-FFF2-40B4-BE49-F238E27FC236}">
              <a16:creationId xmlns:a16="http://schemas.microsoft.com/office/drawing/2014/main" id="{ABFE0C7C-B205-4CDA-B005-C2C0CFFA834E}"/>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a:extLst>
            <a:ext uri="{FF2B5EF4-FFF2-40B4-BE49-F238E27FC236}">
              <a16:creationId xmlns:a16="http://schemas.microsoft.com/office/drawing/2014/main" id="{D54B64E5-CBC2-4597-951A-F0728BEA0644}"/>
            </a:ext>
          </a:extLst>
        </xdr:cNvPr>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a:extLst>
            <a:ext uri="{FF2B5EF4-FFF2-40B4-BE49-F238E27FC236}">
              <a16:creationId xmlns:a16="http://schemas.microsoft.com/office/drawing/2014/main" id="{60EF082B-3A50-40B4-AF55-B663A2BE137F}"/>
            </a:ext>
          </a:extLst>
        </xdr:cNvPr>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a:extLst>
            <a:ext uri="{FF2B5EF4-FFF2-40B4-BE49-F238E27FC236}">
              <a16:creationId xmlns:a16="http://schemas.microsoft.com/office/drawing/2014/main" id="{2A2B487F-D6BA-4869-8E16-97A32C27B4E6}"/>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a:extLst>
            <a:ext uri="{FF2B5EF4-FFF2-40B4-BE49-F238E27FC236}">
              <a16:creationId xmlns:a16="http://schemas.microsoft.com/office/drawing/2014/main" id="{DC01B17E-D345-447F-83DF-6C6BC663C78B}"/>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a:extLst>
            <a:ext uri="{FF2B5EF4-FFF2-40B4-BE49-F238E27FC236}">
              <a16:creationId xmlns:a16="http://schemas.microsoft.com/office/drawing/2014/main" id="{FAF6ECEE-C783-4D84-AC39-412BED2D4660}"/>
            </a:ext>
          </a:extLst>
        </xdr:cNvPr>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a:extLst>
            <a:ext uri="{FF2B5EF4-FFF2-40B4-BE49-F238E27FC236}">
              <a16:creationId xmlns:a16="http://schemas.microsoft.com/office/drawing/2014/main" id="{DBA41E21-CA99-40E8-9886-4B534A121DFE}"/>
            </a:ext>
          </a:extLst>
        </xdr:cNvPr>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a:extLst>
            <a:ext uri="{FF2B5EF4-FFF2-40B4-BE49-F238E27FC236}">
              <a16:creationId xmlns:a16="http://schemas.microsoft.com/office/drawing/2014/main" id="{06FFAE4F-33A3-4F96-AF84-796AB71ECC7B}"/>
            </a:ext>
          </a:extLst>
        </xdr:cNvPr>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a:extLst>
            <a:ext uri="{FF2B5EF4-FFF2-40B4-BE49-F238E27FC236}">
              <a16:creationId xmlns:a16="http://schemas.microsoft.com/office/drawing/2014/main" id="{A9B8E1F8-C76D-4662-80D6-2082C1FF84F2}"/>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1EC5B9D-B667-4F28-8072-DFDFB77FB6F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8FAA0BD-CE48-4665-B7E8-50E5A04F5C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2B0DEC5D-C78F-46C7-B0A9-32A29ADC9C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4BBFABAD-C81F-4883-8FA5-0B055C42082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56573AEC-A75E-463F-BD47-1C40F212BB6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836" name="楕円 835">
          <a:extLst>
            <a:ext uri="{FF2B5EF4-FFF2-40B4-BE49-F238E27FC236}">
              <a16:creationId xmlns:a16="http://schemas.microsoft.com/office/drawing/2014/main" id="{3C18C49D-D44D-4055-AFC2-D3C7D304475B}"/>
            </a:ext>
          </a:extLst>
        </xdr:cNvPr>
        <xdr:cNvSpPr/>
      </xdr:nvSpPr>
      <xdr:spPr>
        <a:xfrm>
          <a:off x="221107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10685</xdr:rowOff>
    </xdr:from>
    <xdr:ext cx="469744" cy="259045"/>
    <xdr:sp macro="" textlink="">
      <xdr:nvSpPr>
        <xdr:cNvPr id="837" name="【公民館】&#10;一人当たり面積該当値テキスト">
          <a:extLst>
            <a:ext uri="{FF2B5EF4-FFF2-40B4-BE49-F238E27FC236}">
              <a16:creationId xmlns:a16="http://schemas.microsoft.com/office/drawing/2014/main" id="{847CAC31-6F41-4750-BE4D-C9A1CD07D49C}"/>
            </a:ext>
          </a:extLst>
        </xdr:cNvPr>
        <xdr:cNvSpPr txBox="1"/>
      </xdr:nvSpPr>
      <xdr:spPr>
        <a:xfrm>
          <a:off x="22199600" y="181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39115</xdr:rowOff>
    </xdr:from>
    <xdr:to>
      <xdr:col>112</xdr:col>
      <xdr:colOff>38100</xdr:colOff>
      <xdr:row>106</xdr:row>
      <xdr:rowOff>140715</xdr:rowOff>
    </xdr:to>
    <xdr:sp macro="" textlink="">
      <xdr:nvSpPr>
        <xdr:cNvPr id="838" name="楕円 837">
          <a:extLst>
            <a:ext uri="{FF2B5EF4-FFF2-40B4-BE49-F238E27FC236}">
              <a16:creationId xmlns:a16="http://schemas.microsoft.com/office/drawing/2014/main" id="{BA9197FD-3AA8-41FF-BFDE-282EC7E5C17A}"/>
            </a:ext>
          </a:extLst>
        </xdr:cNvPr>
        <xdr:cNvSpPr/>
      </xdr:nvSpPr>
      <xdr:spPr>
        <a:xfrm>
          <a:off x="21272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83058</xdr:rowOff>
    </xdr:from>
    <xdr:to>
      <xdr:col>116</xdr:col>
      <xdr:colOff>63500</xdr:colOff>
      <xdr:row>106</xdr:row>
      <xdr:rowOff>89915</xdr:rowOff>
    </xdr:to>
    <xdr:cxnSp macro="">
      <xdr:nvCxnSpPr>
        <xdr:cNvPr id="839" name="直線コネクタ 838">
          <a:extLst>
            <a:ext uri="{FF2B5EF4-FFF2-40B4-BE49-F238E27FC236}">
              <a16:creationId xmlns:a16="http://schemas.microsoft.com/office/drawing/2014/main" id="{6C634270-26CC-4909-8D22-8B4C89A143AF}"/>
            </a:ext>
          </a:extLst>
        </xdr:cNvPr>
        <xdr:cNvCxnSpPr/>
      </xdr:nvCxnSpPr>
      <xdr:spPr>
        <a:xfrm flipV="1">
          <a:off x="21323300" y="182567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41402</xdr:rowOff>
    </xdr:from>
    <xdr:to>
      <xdr:col>107</xdr:col>
      <xdr:colOff>101600</xdr:colOff>
      <xdr:row>106</xdr:row>
      <xdr:rowOff>143002</xdr:rowOff>
    </xdr:to>
    <xdr:sp macro="" textlink="">
      <xdr:nvSpPr>
        <xdr:cNvPr id="840" name="楕円 839">
          <a:extLst>
            <a:ext uri="{FF2B5EF4-FFF2-40B4-BE49-F238E27FC236}">
              <a16:creationId xmlns:a16="http://schemas.microsoft.com/office/drawing/2014/main" id="{2BA3A0A4-0786-40B7-8FB4-C6A841B3A920}"/>
            </a:ext>
          </a:extLst>
        </xdr:cNvPr>
        <xdr:cNvSpPr/>
      </xdr:nvSpPr>
      <xdr:spPr>
        <a:xfrm>
          <a:off x="20383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89915</xdr:rowOff>
    </xdr:from>
    <xdr:to>
      <xdr:col>111</xdr:col>
      <xdr:colOff>177800</xdr:colOff>
      <xdr:row>106</xdr:row>
      <xdr:rowOff>92202</xdr:rowOff>
    </xdr:to>
    <xdr:cxnSp macro="">
      <xdr:nvCxnSpPr>
        <xdr:cNvPr id="841" name="直線コネクタ 840">
          <a:extLst>
            <a:ext uri="{FF2B5EF4-FFF2-40B4-BE49-F238E27FC236}">
              <a16:creationId xmlns:a16="http://schemas.microsoft.com/office/drawing/2014/main" id="{C407CD59-0C01-4960-A815-B74535E1200B}"/>
            </a:ext>
          </a:extLst>
        </xdr:cNvPr>
        <xdr:cNvCxnSpPr/>
      </xdr:nvCxnSpPr>
      <xdr:spPr>
        <a:xfrm flipV="1">
          <a:off x="20434300" y="18263615"/>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842" name="楕円 841">
          <a:extLst>
            <a:ext uri="{FF2B5EF4-FFF2-40B4-BE49-F238E27FC236}">
              <a16:creationId xmlns:a16="http://schemas.microsoft.com/office/drawing/2014/main" id="{56CC6C97-8E79-4B09-A83F-A8B27150F105}"/>
            </a:ext>
          </a:extLst>
        </xdr:cNvPr>
        <xdr:cNvSpPr/>
      </xdr:nvSpPr>
      <xdr:spPr>
        <a:xfrm>
          <a:off x="19494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92202</xdr:rowOff>
    </xdr:from>
    <xdr:to>
      <xdr:col>107</xdr:col>
      <xdr:colOff>50800</xdr:colOff>
      <xdr:row>106</xdr:row>
      <xdr:rowOff>99061</xdr:rowOff>
    </xdr:to>
    <xdr:cxnSp macro="">
      <xdr:nvCxnSpPr>
        <xdr:cNvPr id="843" name="直線コネクタ 842">
          <a:extLst>
            <a:ext uri="{FF2B5EF4-FFF2-40B4-BE49-F238E27FC236}">
              <a16:creationId xmlns:a16="http://schemas.microsoft.com/office/drawing/2014/main" id="{37CC1532-A5BB-4EFA-99E6-C53CEC90AA33}"/>
            </a:ext>
          </a:extLst>
        </xdr:cNvPr>
        <xdr:cNvCxnSpPr/>
      </xdr:nvCxnSpPr>
      <xdr:spPr>
        <a:xfrm flipV="1">
          <a:off x="19545300" y="18265902"/>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52832</xdr:rowOff>
    </xdr:from>
    <xdr:to>
      <xdr:col>98</xdr:col>
      <xdr:colOff>38100</xdr:colOff>
      <xdr:row>106</xdr:row>
      <xdr:rowOff>154432</xdr:rowOff>
    </xdr:to>
    <xdr:sp macro="" textlink="">
      <xdr:nvSpPr>
        <xdr:cNvPr id="844" name="楕円 843">
          <a:extLst>
            <a:ext uri="{FF2B5EF4-FFF2-40B4-BE49-F238E27FC236}">
              <a16:creationId xmlns:a16="http://schemas.microsoft.com/office/drawing/2014/main" id="{3F392CC3-EC9F-48E5-BFF4-5F2B534205C8}"/>
            </a:ext>
          </a:extLst>
        </xdr:cNvPr>
        <xdr:cNvSpPr/>
      </xdr:nvSpPr>
      <xdr:spPr>
        <a:xfrm>
          <a:off x="18605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99061</xdr:rowOff>
    </xdr:from>
    <xdr:to>
      <xdr:col>102</xdr:col>
      <xdr:colOff>114300</xdr:colOff>
      <xdr:row>106</xdr:row>
      <xdr:rowOff>103632</xdr:rowOff>
    </xdr:to>
    <xdr:cxnSp macro="">
      <xdr:nvCxnSpPr>
        <xdr:cNvPr id="845" name="直線コネクタ 844">
          <a:extLst>
            <a:ext uri="{FF2B5EF4-FFF2-40B4-BE49-F238E27FC236}">
              <a16:creationId xmlns:a16="http://schemas.microsoft.com/office/drawing/2014/main" id="{EF9D64D4-5793-4694-BDDC-0E6EC8509A0A}"/>
            </a:ext>
          </a:extLst>
        </xdr:cNvPr>
        <xdr:cNvCxnSpPr/>
      </xdr:nvCxnSpPr>
      <xdr:spPr>
        <a:xfrm flipV="1">
          <a:off x="18656300" y="182727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a:extLst>
            <a:ext uri="{FF2B5EF4-FFF2-40B4-BE49-F238E27FC236}">
              <a16:creationId xmlns:a16="http://schemas.microsoft.com/office/drawing/2014/main" id="{4F2DAF78-C8FB-49D3-9412-33AF824A11F5}"/>
            </a:ext>
          </a:extLst>
        </xdr:cNvPr>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a:extLst>
            <a:ext uri="{FF2B5EF4-FFF2-40B4-BE49-F238E27FC236}">
              <a16:creationId xmlns:a16="http://schemas.microsoft.com/office/drawing/2014/main" id="{406B675B-8951-41C1-8F5E-18F7B2A541F6}"/>
            </a:ext>
          </a:extLst>
        </xdr:cNvPr>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a:extLst>
            <a:ext uri="{FF2B5EF4-FFF2-40B4-BE49-F238E27FC236}">
              <a16:creationId xmlns:a16="http://schemas.microsoft.com/office/drawing/2014/main" id="{4A335C78-E6EC-4555-AC2F-CCE91B3296E0}"/>
            </a:ext>
          </a:extLst>
        </xdr:cNvPr>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a:extLst>
            <a:ext uri="{FF2B5EF4-FFF2-40B4-BE49-F238E27FC236}">
              <a16:creationId xmlns:a16="http://schemas.microsoft.com/office/drawing/2014/main" id="{A601ECA3-68E0-4F49-B13E-E05952F74798}"/>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131842</xdr:rowOff>
    </xdr:from>
    <xdr:ext cx="469744" cy="259045"/>
    <xdr:sp macro="" textlink="">
      <xdr:nvSpPr>
        <xdr:cNvPr id="850" name="n_1mainValue【公民館】&#10;一人当たり面積">
          <a:extLst>
            <a:ext uri="{FF2B5EF4-FFF2-40B4-BE49-F238E27FC236}">
              <a16:creationId xmlns:a16="http://schemas.microsoft.com/office/drawing/2014/main" id="{833EF82F-9B59-4E54-B0E0-EDCB9A8F728B}"/>
            </a:ext>
          </a:extLst>
        </xdr:cNvPr>
        <xdr:cNvSpPr txBox="1"/>
      </xdr:nvSpPr>
      <xdr:spPr>
        <a:xfrm>
          <a:off x="21075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134129</xdr:rowOff>
    </xdr:from>
    <xdr:ext cx="469744" cy="259045"/>
    <xdr:sp macro="" textlink="">
      <xdr:nvSpPr>
        <xdr:cNvPr id="851" name="n_2mainValue【公民館】&#10;一人当たり面積">
          <a:extLst>
            <a:ext uri="{FF2B5EF4-FFF2-40B4-BE49-F238E27FC236}">
              <a16:creationId xmlns:a16="http://schemas.microsoft.com/office/drawing/2014/main" id="{D71A8A12-B7B4-4822-B6A0-FF810139B3F0}"/>
            </a:ext>
          </a:extLst>
        </xdr:cNvPr>
        <xdr:cNvSpPr txBox="1"/>
      </xdr:nvSpPr>
      <xdr:spPr>
        <a:xfrm>
          <a:off x="20199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852" name="n_3mainValue【公民館】&#10;一人当たり面積">
          <a:extLst>
            <a:ext uri="{FF2B5EF4-FFF2-40B4-BE49-F238E27FC236}">
              <a16:creationId xmlns:a16="http://schemas.microsoft.com/office/drawing/2014/main" id="{C9CE3F56-008B-43D6-A02A-AC8BEA053F2F}"/>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145559</xdr:rowOff>
    </xdr:from>
    <xdr:ext cx="469744" cy="259045"/>
    <xdr:sp macro="" textlink="">
      <xdr:nvSpPr>
        <xdr:cNvPr id="853" name="n_4mainValue【公民館】&#10;一人当たり面積">
          <a:extLst>
            <a:ext uri="{FF2B5EF4-FFF2-40B4-BE49-F238E27FC236}">
              <a16:creationId xmlns:a16="http://schemas.microsoft.com/office/drawing/2014/main" id="{1FE5AE48-536F-47F7-8490-39AAFFC57A38}"/>
            </a:ext>
          </a:extLst>
        </xdr:cNvPr>
        <xdr:cNvSpPr txBox="1"/>
      </xdr:nvSpPr>
      <xdr:spPr>
        <a:xfrm>
          <a:off x="184214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1EA61D3C-40D6-4013-9BFF-F40E194E17A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98B46FF4-F815-404C-B1D5-1B0C1346A0E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680FC684-93F5-4951-8DAD-3EA48EB52BF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インフラ資産としては、道路における一人当たり延長が類似団体より高いことから、社会基盤が高い水準で整備されていることが分かる。橋りょう・トンネルにおける有形固定資産減価償却率は類似団体より低いことから、計画的に整備されていることがわかる。漁港、港湾においては、近年の漁港施設に対する機能保全、強化事業により、減価償却率は低く推移している。</a:t>
          </a:r>
        </a:p>
        <a:p>
          <a:r>
            <a:rPr kumimoji="1" lang="ja-JP" altLang="en-US" sz="1300">
              <a:latin typeface="ＭＳ Ｐゴシック" panose="020B0600070205080204" pitchFamily="50" charset="-128"/>
              <a:ea typeface="ＭＳ Ｐゴシック" panose="020B0600070205080204" pitchFamily="50" charset="-128"/>
            </a:rPr>
            <a:t>事業用資産としては、公営住宅における一人当たり面積が類似団体より高い水準で整備されているものの、有形固定資産減価償却率が高いことから、引き続き、社会資本整備交付金を活用し長寿命化計画に基づいた改修を進めていく。また、学校施設における一人当たり面積及び有形固定資産減価償却率は類似団体と比べるとやや高めとなっている。認定こども園・幼稚園・保育所・公民館における一人当たり面積は類似団体に比べ低いことから、人口減少下における施設の整理ができていると判断できる。また、有形固定資産減価償却率は令和元年度に下南認定こども園整備事業が完了したため大幅に低下した。今後も人口減少・少子化に注視しながら施設の整備や維持管理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BBD1E28-5F00-4D7C-91CA-1B167301614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0E70199-83B9-4E21-8ADC-A0AD1D1C62F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FFEF9D0-FC9C-4655-A3EC-DC0CBCB4FD9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488B3E4-62E5-49A7-ACF4-3E07C03EE45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2716139-DF9A-4782-B717-7D5BBEAD9DC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96A575B-A853-4E20-B61D-9BCBED0B4DF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C9C6661-BAA1-4039-B405-DD303156516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1F9887D-4BD6-4E48-B89A-CAEAA2ED3B5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A5A31067-3BE8-4E34-BBD8-5E42F42FBA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24C1C91-FD6A-4985-ABF7-B705A4F35D8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7406D04-2019-497E-B6CF-000B6AE4F2D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2B3466-E7F0-4DED-B58E-EECEE12F35F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4D4776B-41E7-47A0-8663-8D28F13872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C56E18-E301-4AE4-908D-E95B76A1E6B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F9C266F-7136-4CF2-8166-6159650AF45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74C3294-7F4B-43D8-BB3E-C19B807908F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80081A2-2090-4320-972B-63668E6CA20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EB02A63-A127-4C6F-83FC-4CA6128F58B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8A313DF-C405-4D2E-ABE4-16EFF6CE031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481F147-0CC1-4900-869B-C129747FDC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A23D35E-E6EB-45BF-9EFA-8DCB5A567EE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FFE8AD0-C24E-4B6F-B02D-0638889FBF3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69CA279-495B-413A-AA3F-5CE377AA260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D1841BE-9B57-4255-B1E7-2DF1C10CC1F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4877072-72E8-49AF-866B-BFA6B45E614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32E9697-1B75-4668-A069-A9CD2DDB063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17F344-E33C-49AD-8BAB-F24970763CA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FB39666-BBDF-4FE1-8F86-3544671A297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C2753F-C9E7-4376-A29E-381B8BC7EDC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080D95F-FCDA-413C-863A-D9D4E2EC8CD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2D8BCC3-377D-491A-A9BA-684905E81D2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5C1AD3F-AFDD-48A3-8378-300A6C5D452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2352CB5-DC04-448C-AF6A-EA441C46774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0BFA948-360F-4303-910E-610344DB928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9703A53-4D22-4E5B-A361-3A815FF10A7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D447731-B9BA-4095-8B4B-B152F170F24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C54DBAE-F0D5-4C49-B869-5BAA82A0EBB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A3C84A9-0AFD-409F-A028-6B87537E031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792760E-9129-440C-A2EE-8DC88626469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F56B8D6-A136-475C-90A6-83FD8C1BD8E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C0ED96E-6F2B-43AA-A548-F3A1E0C5D1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4205D88-8544-47FB-B3DE-DD9767B225D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DCE9BD4-AC1D-4E5B-91C1-1B7FED2A767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EC1A66D-BEAF-4C6E-A556-EC00A7DFC8F7}"/>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45E4870-7FFB-498D-B7CC-7185686FA25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BE66D26-7325-44D8-B48D-749D4CF4C8B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7ECBBED-6F75-4F2B-BB9A-C85B3F21091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1CF4DB1-0889-4E13-A674-6CFF4FE1A6B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DADA6A5-63A1-4FEB-9AEB-A9BF88F32C7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9FFB3DA-52C7-484A-9DC9-468380E99C0E}"/>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2BDA6A6-4325-442F-ADEA-49798C3A434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BF3A3CC-679D-4B3B-A4B3-30C28899A6EC}"/>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B5B635E-6BE2-454A-870D-4E4DD4CC8A6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0B3F7AC-DDE9-4DEA-81FB-03C1D376D3B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13A9121-3120-406A-AF72-5C56CE8FEA2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F88BCE2B-FC14-4873-93A7-4747A6ABAF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10B347CB-3B9F-4FC6-9CEA-C05D7C0E0D7A}"/>
            </a:ext>
          </a:extLst>
        </xdr:cNvPr>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332903D0-7572-4E43-8A9F-8580C1A5636E}"/>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42A2A121-C1B2-4D99-AB2E-7036762270DE}"/>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a:extLst>
            <a:ext uri="{FF2B5EF4-FFF2-40B4-BE49-F238E27FC236}">
              <a16:creationId xmlns:a16="http://schemas.microsoft.com/office/drawing/2014/main" id="{FC4F670E-D5DD-4D5E-92BC-F3F53A1AA79D}"/>
            </a:ext>
          </a:extLst>
        </xdr:cNvPr>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a:extLst>
            <a:ext uri="{FF2B5EF4-FFF2-40B4-BE49-F238E27FC236}">
              <a16:creationId xmlns:a16="http://schemas.microsoft.com/office/drawing/2014/main" id="{902E971D-A680-4764-B0AC-304861004F71}"/>
            </a:ext>
          </a:extLst>
        </xdr:cNvPr>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a:extLst>
            <a:ext uri="{FF2B5EF4-FFF2-40B4-BE49-F238E27FC236}">
              <a16:creationId xmlns:a16="http://schemas.microsoft.com/office/drawing/2014/main" id="{E7D1EA59-3932-40D8-A5BC-1148CA0EF70D}"/>
            </a:ext>
          </a:extLst>
        </xdr:cNvPr>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a:extLst>
            <a:ext uri="{FF2B5EF4-FFF2-40B4-BE49-F238E27FC236}">
              <a16:creationId xmlns:a16="http://schemas.microsoft.com/office/drawing/2014/main" id="{FB123F9F-1268-4E3F-B8FB-6B62A7C64A79}"/>
            </a:ext>
          </a:extLst>
        </xdr:cNvPr>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a:extLst>
            <a:ext uri="{FF2B5EF4-FFF2-40B4-BE49-F238E27FC236}">
              <a16:creationId xmlns:a16="http://schemas.microsoft.com/office/drawing/2014/main" id="{CEB66562-0380-4A8E-9F97-37827C84DB4D}"/>
            </a:ext>
          </a:extLst>
        </xdr:cNvPr>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a:extLst>
            <a:ext uri="{FF2B5EF4-FFF2-40B4-BE49-F238E27FC236}">
              <a16:creationId xmlns:a16="http://schemas.microsoft.com/office/drawing/2014/main" id="{0563ABED-F76F-4B6C-A519-5ABF1735D304}"/>
            </a:ext>
          </a:extLst>
        </xdr:cNvPr>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a:extLst>
            <a:ext uri="{FF2B5EF4-FFF2-40B4-BE49-F238E27FC236}">
              <a16:creationId xmlns:a16="http://schemas.microsoft.com/office/drawing/2014/main" id="{16C1E45D-01F2-4D8B-BB3D-C49ADD6DF6F5}"/>
            </a:ext>
          </a:extLst>
        </xdr:cNvPr>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a:extLst>
            <a:ext uri="{FF2B5EF4-FFF2-40B4-BE49-F238E27FC236}">
              <a16:creationId xmlns:a16="http://schemas.microsoft.com/office/drawing/2014/main" id="{65B07C2E-418A-415C-BE46-DCF618DFFC83}"/>
            </a:ext>
          </a:extLst>
        </xdr:cNvPr>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C90ABE-7DCE-4B64-BD0B-B99C73CD135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00DFA64-5345-43D2-AAF0-EE8DD5B7CC7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83B2D94-D4B4-48DD-9023-D5CE019B302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9045C9DB-3B7A-4EFC-AFD8-7EE4D24867E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60D6657-FDA2-4DF0-8323-F75847E7FE0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74" name="楕円 73">
          <a:extLst>
            <a:ext uri="{FF2B5EF4-FFF2-40B4-BE49-F238E27FC236}">
              <a16:creationId xmlns:a16="http://schemas.microsoft.com/office/drawing/2014/main" id="{2B0583EB-0A96-47EF-A964-E5D14C9D4C44}"/>
            </a:ext>
          </a:extLst>
        </xdr:cNvPr>
        <xdr:cNvSpPr/>
      </xdr:nvSpPr>
      <xdr:spPr>
        <a:xfrm>
          <a:off x="4584700" y="669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162214</xdr:rowOff>
    </xdr:from>
    <xdr:ext cx="405111" cy="259045"/>
    <xdr:sp macro="" textlink="">
      <xdr:nvSpPr>
        <xdr:cNvPr id="75" name="【図書館】&#10;有形固定資産減価償却率該当値テキスト">
          <a:extLst>
            <a:ext uri="{FF2B5EF4-FFF2-40B4-BE49-F238E27FC236}">
              <a16:creationId xmlns:a16="http://schemas.microsoft.com/office/drawing/2014/main" id="{54BB8AE2-E91B-4D93-B198-27E513A908D8}"/>
            </a:ext>
          </a:extLst>
        </xdr:cNvPr>
        <xdr:cNvSpPr txBox="1"/>
      </xdr:nvSpPr>
      <xdr:spPr>
        <a:xfrm>
          <a:off x="4673600" y="667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6" name="楕円 75">
          <a:extLst>
            <a:ext uri="{FF2B5EF4-FFF2-40B4-BE49-F238E27FC236}">
              <a16:creationId xmlns:a16="http://schemas.microsoft.com/office/drawing/2014/main" id="{DC897D75-4CE3-4A97-8E73-6F8F122B73E8}"/>
            </a:ext>
          </a:extLst>
        </xdr:cNvPr>
        <xdr:cNvSpPr/>
      </xdr:nvSpPr>
      <xdr:spPr>
        <a:xfrm>
          <a:off x="3746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63137</xdr:rowOff>
    </xdr:to>
    <xdr:cxnSp macro="">
      <xdr:nvCxnSpPr>
        <xdr:cNvPr id="77" name="直線コネクタ 76">
          <a:extLst>
            <a:ext uri="{FF2B5EF4-FFF2-40B4-BE49-F238E27FC236}">
              <a16:creationId xmlns:a16="http://schemas.microsoft.com/office/drawing/2014/main" id="{43EF3CE3-2233-465C-B0BB-8DB4ACA5AB41}"/>
            </a:ext>
          </a:extLst>
        </xdr:cNvPr>
        <xdr:cNvCxnSpPr/>
      </xdr:nvCxnSpPr>
      <xdr:spPr>
        <a:xfrm>
          <a:off x="3797300" y="672192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8" name="楕円 77">
          <a:extLst>
            <a:ext uri="{FF2B5EF4-FFF2-40B4-BE49-F238E27FC236}">
              <a16:creationId xmlns:a16="http://schemas.microsoft.com/office/drawing/2014/main" id="{263EC0B3-4133-491A-A8E4-8CAF0F21A7F1}"/>
            </a:ext>
          </a:extLst>
        </xdr:cNvPr>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167640</xdr:rowOff>
    </xdr:from>
    <xdr:to>
      <xdr:col>19</xdr:col>
      <xdr:colOff>177800</xdr:colOff>
      <xdr:row>39</xdr:row>
      <xdr:rowOff>35378</xdr:rowOff>
    </xdr:to>
    <xdr:cxnSp macro="">
      <xdr:nvCxnSpPr>
        <xdr:cNvPr id="79" name="直線コネクタ 78">
          <a:extLst>
            <a:ext uri="{FF2B5EF4-FFF2-40B4-BE49-F238E27FC236}">
              <a16:creationId xmlns:a16="http://schemas.microsoft.com/office/drawing/2014/main" id="{CEDE7C0A-C791-4509-8A6D-CB6254979633}"/>
            </a:ext>
          </a:extLst>
        </xdr:cNvPr>
        <xdr:cNvCxnSpPr/>
      </xdr:nvCxnSpPr>
      <xdr:spPr>
        <a:xfrm>
          <a:off x="2908300" y="66827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77651</xdr:rowOff>
    </xdr:from>
    <xdr:to>
      <xdr:col>10</xdr:col>
      <xdr:colOff>165100</xdr:colOff>
      <xdr:row>39</xdr:row>
      <xdr:rowOff>7801</xdr:rowOff>
    </xdr:to>
    <xdr:sp macro="" textlink="">
      <xdr:nvSpPr>
        <xdr:cNvPr id="80" name="楕円 79">
          <a:extLst>
            <a:ext uri="{FF2B5EF4-FFF2-40B4-BE49-F238E27FC236}">
              <a16:creationId xmlns:a16="http://schemas.microsoft.com/office/drawing/2014/main" id="{940A271B-9554-4222-B5C0-EFAB46BA24B9}"/>
            </a:ext>
          </a:extLst>
        </xdr:cNvPr>
        <xdr:cNvSpPr/>
      </xdr:nvSpPr>
      <xdr:spPr>
        <a:xfrm>
          <a:off x="1968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128451</xdr:rowOff>
    </xdr:from>
    <xdr:to>
      <xdr:col>15</xdr:col>
      <xdr:colOff>50800</xdr:colOff>
      <xdr:row>38</xdr:row>
      <xdr:rowOff>167640</xdr:rowOff>
    </xdr:to>
    <xdr:cxnSp macro="">
      <xdr:nvCxnSpPr>
        <xdr:cNvPr id="81" name="直線コネクタ 80">
          <a:extLst>
            <a:ext uri="{FF2B5EF4-FFF2-40B4-BE49-F238E27FC236}">
              <a16:creationId xmlns:a16="http://schemas.microsoft.com/office/drawing/2014/main" id="{60AA021D-CF4C-421D-BF98-6D6AA4CCC33B}"/>
            </a:ext>
          </a:extLst>
        </xdr:cNvPr>
        <xdr:cNvCxnSpPr/>
      </xdr:nvCxnSpPr>
      <xdr:spPr>
        <a:xfrm>
          <a:off x="2019300" y="66435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38463</xdr:rowOff>
    </xdr:from>
    <xdr:to>
      <xdr:col>6</xdr:col>
      <xdr:colOff>38100</xdr:colOff>
      <xdr:row>38</xdr:row>
      <xdr:rowOff>140063</xdr:rowOff>
    </xdr:to>
    <xdr:sp macro="" textlink="">
      <xdr:nvSpPr>
        <xdr:cNvPr id="82" name="楕円 81">
          <a:extLst>
            <a:ext uri="{FF2B5EF4-FFF2-40B4-BE49-F238E27FC236}">
              <a16:creationId xmlns:a16="http://schemas.microsoft.com/office/drawing/2014/main" id="{81966062-103E-4708-9DFD-6E6B0D6870AF}"/>
            </a:ext>
          </a:extLst>
        </xdr:cNvPr>
        <xdr:cNvSpPr/>
      </xdr:nvSpPr>
      <xdr:spPr>
        <a:xfrm>
          <a:off x="1079500" y="655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89263</xdr:rowOff>
    </xdr:from>
    <xdr:to>
      <xdr:col>10</xdr:col>
      <xdr:colOff>114300</xdr:colOff>
      <xdr:row>38</xdr:row>
      <xdr:rowOff>128451</xdr:rowOff>
    </xdr:to>
    <xdr:cxnSp macro="">
      <xdr:nvCxnSpPr>
        <xdr:cNvPr id="83" name="直線コネクタ 82">
          <a:extLst>
            <a:ext uri="{FF2B5EF4-FFF2-40B4-BE49-F238E27FC236}">
              <a16:creationId xmlns:a16="http://schemas.microsoft.com/office/drawing/2014/main" id="{02A1993B-5204-47FA-94E5-72FA4C5A302B}"/>
            </a:ext>
          </a:extLst>
        </xdr:cNvPr>
        <xdr:cNvCxnSpPr/>
      </xdr:nvCxnSpPr>
      <xdr:spPr>
        <a:xfrm>
          <a:off x="1130300" y="6604363"/>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a:extLst>
            <a:ext uri="{FF2B5EF4-FFF2-40B4-BE49-F238E27FC236}">
              <a16:creationId xmlns:a16="http://schemas.microsoft.com/office/drawing/2014/main" id="{ABCE044A-3CBA-4C0A-93BF-8F448C66F390}"/>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a:extLst>
            <a:ext uri="{FF2B5EF4-FFF2-40B4-BE49-F238E27FC236}">
              <a16:creationId xmlns:a16="http://schemas.microsoft.com/office/drawing/2014/main" id="{5029B237-D66A-4B75-8BA9-803723DA7159}"/>
            </a:ext>
          </a:extLst>
        </xdr:cNvPr>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a:extLst>
            <a:ext uri="{FF2B5EF4-FFF2-40B4-BE49-F238E27FC236}">
              <a16:creationId xmlns:a16="http://schemas.microsoft.com/office/drawing/2014/main" id="{9668E54C-4BD4-49DA-BBE8-5A84DFAF2EF2}"/>
            </a:ext>
          </a:extLst>
        </xdr:cNvPr>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a:extLst>
            <a:ext uri="{FF2B5EF4-FFF2-40B4-BE49-F238E27FC236}">
              <a16:creationId xmlns:a16="http://schemas.microsoft.com/office/drawing/2014/main" id="{258482DF-B3AE-421A-AEDD-77D5D13F10E9}"/>
            </a:ext>
          </a:extLst>
        </xdr:cNvPr>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id="{DEF0646A-2BAA-445C-A5F2-054F8F547D55}"/>
            </a:ext>
          </a:extLst>
        </xdr:cNvPr>
        <xdr:cNvSpPr txBox="1"/>
      </xdr:nvSpPr>
      <xdr:spPr>
        <a:xfrm>
          <a:off x="3582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89" name="n_2mainValue【図書館】&#10;有形固定資産減価償却率">
          <a:extLst>
            <a:ext uri="{FF2B5EF4-FFF2-40B4-BE49-F238E27FC236}">
              <a16:creationId xmlns:a16="http://schemas.microsoft.com/office/drawing/2014/main" id="{6AFC7D97-E9C2-41EF-92C9-AD008F028E3F}"/>
            </a:ext>
          </a:extLst>
        </xdr:cNvPr>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170378</xdr:rowOff>
    </xdr:from>
    <xdr:ext cx="405111" cy="259045"/>
    <xdr:sp macro="" textlink="">
      <xdr:nvSpPr>
        <xdr:cNvPr id="90" name="n_3mainValue【図書館】&#10;有形固定資産減価償却率">
          <a:extLst>
            <a:ext uri="{FF2B5EF4-FFF2-40B4-BE49-F238E27FC236}">
              <a16:creationId xmlns:a16="http://schemas.microsoft.com/office/drawing/2014/main" id="{189B2A0A-52BC-4512-BEDA-F5F43001715A}"/>
            </a:ext>
          </a:extLst>
        </xdr:cNvPr>
        <xdr:cNvSpPr txBox="1"/>
      </xdr:nvSpPr>
      <xdr:spPr>
        <a:xfrm>
          <a:off x="1816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131190</xdr:rowOff>
    </xdr:from>
    <xdr:ext cx="405111" cy="259045"/>
    <xdr:sp macro="" textlink="">
      <xdr:nvSpPr>
        <xdr:cNvPr id="91" name="n_4mainValue【図書館】&#10;有形固定資産減価償却率">
          <a:extLst>
            <a:ext uri="{FF2B5EF4-FFF2-40B4-BE49-F238E27FC236}">
              <a16:creationId xmlns:a16="http://schemas.microsoft.com/office/drawing/2014/main" id="{04520108-6116-408A-AFE3-2A50C6A0EB58}"/>
            </a:ext>
          </a:extLst>
        </xdr:cNvPr>
        <xdr:cNvSpPr txBox="1"/>
      </xdr:nvSpPr>
      <xdr:spPr>
        <a:xfrm>
          <a:off x="927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C002F9B-7AFD-4386-A75C-D8A578108C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E19DB3E7-7608-4615-8949-62C886D9FAC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A8367BD4-08C9-4C0A-B17F-2A0CAAC2E58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85986048-783D-44C9-A3C8-FD7BE682DE9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2FB5AD5-8041-4BB5-AF7A-84C08A7793A9}"/>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A9219E6-C5BC-4BA9-A707-F799FEC3E5A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A7B0A36-99F5-4416-829D-D9FCFAE035A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49DCB95-9B82-403C-B0D0-C342FBC1863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C00EE7BF-4CBD-4A5E-AE3F-35C9592474E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9B86E72-D122-4BEE-A605-ADCAE8981DE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026D87C-FA86-4836-9C93-0E99983060E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BA29476-597E-4567-8396-B7BF394EB73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88D45431-ED76-47E0-90D9-4BC67B3F66F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630BCF43-4F8F-4136-ADAB-06CE05C215F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3C18B13C-0546-48EE-8C8B-E1DCB283397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929D1EDF-5B88-4730-904B-FBF26A3FCCF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60F4BC05-52DC-4496-9FD4-1BA06497F86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A727E60B-07BA-4472-8EBE-6E119726F5E1}"/>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32FCD2F-8664-468B-B0E8-19494F6DAE3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EDCB00DA-6814-4395-8170-0456A2DC55CC}"/>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614BAAA-EA0D-4FE7-81B7-424A7866730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ED5A7A45-DDED-4AE8-A179-685266ABA5C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774566BC-C00A-44D2-B9FF-B1CF02239B4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a:extLst>
            <a:ext uri="{FF2B5EF4-FFF2-40B4-BE49-F238E27FC236}">
              <a16:creationId xmlns:a16="http://schemas.microsoft.com/office/drawing/2014/main" id="{F8142AEC-B4CD-41AC-8183-87AD7F4165CF}"/>
            </a:ext>
          </a:extLst>
        </xdr:cNvPr>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a:extLst>
            <a:ext uri="{FF2B5EF4-FFF2-40B4-BE49-F238E27FC236}">
              <a16:creationId xmlns:a16="http://schemas.microsoft.com/office/drawing/2014/main" id="{69A9388F-7123-459C-845A-7C1D2818E668}"/>
            </a:ext>
          </a:extLst>
        </xdr:cNvPr>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a:extLst>
            <a:ext uri="{FF2B5EF4-FFF2-40B4-BE49-F238E27FC236}">
              <a16:creationId xmlns:a16="http://schemas.microsoft.com/office/drawing/2014/main" id="{2F505581-1F96-4105-9098-412A73D49CF4}"/>
            </a:ext>
          </a:extLst>
        </xdr:cNvPr>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a:extLst>
            <a:ext uri="{FF2B5EF4-FFF2-40B4-BE49-F238E27FC236}">
              <a16:creationId xmlns:a16="http://schemas.microsoft.com/office/drawing/2014/main" id="{D4A71F09-5B39-412F-8974-25297EC1E835}"/>
            </a:ext>
          </a:extLst>
        </xdr:cNvPr>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a:extLst>
            <a:ext uri="{FF2B5EF4-FFF2-40B4-BE49-F238E27FC236}">
              <a16:creationId xmlns:a16="http://schemas.microsoft.com/office/drawing/2014/main" id="{5AFAC1A8-B92D-496E-8651-A84E0CBFFE8B}"/>
            </a:ext>
          </a:extLst>
        </xdr:cNvPr>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a:extLst>
            <a:ext uri="{FF2B5EF4-FFF2-40B4-BE49-F238E27FC236}">
              <a16:creationId xmlns:a16="http://schemas.microsoft.com/office/drawing/2014/main" id="{1B725A54-EBFF-4CA5-9187-DEE88E7CF46A}"/>
            </a:ext>
          </a:extLst>
        </xdr:cNvPr>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a:extLst>
            <a:ext uri="{FF2B5EF4-FFF2-40B4-BE49-F238E27FC236}">
              <a16:creationId xmlns:a16="http://schemas.microsoft.com/office/drawing/2014/main" id="{BA8377E1-0646-4582-B399-A856E01AEC69}"/>
            </a:ext>
          </a:extLst>
        </xdr:cNvPr>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a:extLst>
            <a:ext uri="{FF2B5EF4-FFF2-40B4-BE49-F238E27FC236}">
              <a16:creationId xmlns:a16="http://schemas.microsoft.com/office/drawing/2014/main" id="{9AAE4C05-DCD0-44D8-B8FC-312CAF45C7B2}"/>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a:extLst>
            <a:ext uri="{FF2B5EF4-FFF2-40B4-BE49-F238E27FC236}">
              <a16:creationId xmlns:a16="http://schemas.microsoft.com/office/drawing/2014/main" id="{A0BBDFD9-7509-4BE8-8833-F760D22CE7AA}"/>
            </a:ext>
          </a:extLst>
        </xdr:cNvPr>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a:extLst>
            <a:ext uri="{FF2B5EF4-FFF2-40B4-BE49-F238E27FC236}">
              <a16:creationId xmlns:a16="http://schemas.microsoft.com/office/drawing/2014/main" id="{77A8FB12-D740-4572-A8A7-01AE515EF1A3}"/>
            </a:ext>
          </a:extLst>
        </xdr:cNvPr>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a:extLst>
            <a:ext uri="{FF2B5EF4-FFF2-40B4-BE49-F238E27FC236}">
              <a16:creationId xmlns:a16="http://schemas.microsoft.com/office/drawing/2014/main" id="{779959B4-A6BE-4EE1-9C27-632E70C27A15}"/>
            </a:ext>
          </a:extLst>
        </xdr:cNvPr>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CC1F994-C067-4213-8AC8-D197D980D6C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65826CC-2939-4D5E-BD3F-2A457527199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EDA60B8-0508-409D-BC32-83B1484899B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3DE9643-4F6A-4B60-AD24-2FCB28035E1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E363CAC0-7A13-46BF-9D79-28519BADF7B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31" name="楕円 130">
          <a:extLst>
            <a:ext uri="{FF2B5EF4-FFF2-40B4-BE49-F238E27FC236}">
              <a16:creationId xmlns:a16="http://schemas.microsoft.com/office/drawing/2014/main" id="{84041909-6B7D-4C35-B73D-1C0140D6A4E2}"/>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32" name="【図書館】&#10;一人当たり面積該当値テキスト">
          <a:extLst>
            <a:ext uri="{FF2B5EF4-FFF2-40B4-BE49-F238E27FC236}">
              <a16:creationId xmlns:a16="http://schemas.microsoft.com/office/drawing/2014/main" id="{ECF45C80-9DAD-4F10-B660-CE80660A1FD7}"/>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90170</xdr:rowOff>
    </xdr:from>
    <xdr:to>
      <xdr:col>50</xdr:col>
      <xdr:colOff>165100</xdr:colOff>
      <xdr:row>40</xdr:row>
      <xdr:rowOff>20320</xdr:rowOff>
    </xdr:to>
    <xdr:sp macro="" textlink="">
      <xdr:nvSpPr>
        <xdr:cNvPr id="133" name="楕円 132">
          <a:extLst>
            <a:ext uri="{FF2B5EF4-FFF2-40B4-BE49-F238E27FC236}">
              <a16:creationId xmlns:a16="http://schemas.microsoft.com/office/drawing/2014/main" id="{95D0806D-A3FC-4D88-9ECA-0FFCF5377C47}"/>
            </a:ext>
          </a:extLst>
        </xdr:cNvPr>
        <xdr:cNvSpPr/>
      </xdr:nvSpPr>
      <xdr:spPr>
        <a:xfrm>
          <a:off x="9588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140970</xdr:rowOff>
    </xdr:to>
    <xdr:cxnSp macro="">
      <xdr:nvCxnSpPr>
        <xdr:cNvPr id="134" name="直線コネクタ 133">
          <a:extLst>
            <a:ext uri="{FF2B5EF4-FFF2-40B4-BE49-F238E27FC236}">
              <a16:creationId xmlns:a16="http://schemas.microsoft.com/office/drawing/2014/main" id="{795C2D33-3D94-4CA0-A97C-32BF895870E5}"/>
            </a:ext>
          </a:extLst>
        </xdr:cNvPr>
        <xdr:cNvCxnSpPr/>
      </xdr:nvCxnSpPr>
      <xdr:spPr>
        <a:xfrm flipV="1">
          <a:off x="9639300" y="6819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5" name="楕円 134">
          <a:extLst>
            <a:ext uri="{FF2B5EF4-FFF2-40B4-BE49-F238E27FC236}">
              <a16:creationId xmlns:a16="http://schemas.microsoft.com/office/drawing/2014/main" id="{A65DCD51-0A9B-4B33-847C-7A2B55C8B3BF}"/>
            </a:ext>
          </a:extLst>
        </xdr:cNvPr>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140970</xdr:rowOff>
    </xdr:from>
    <xdr:to>
      <xdr:col>50</xdr:col>
      <xdr:colOff>114300</xdr:colOff>
      <xdr:row>39</xdr:row>
      <xdr:rowOff>148590</xdr:rowOff>
    </xdr:to>
    <xdr:cxnSp macro="">
      <xdr:nvCxnSpPr>
        <xdr:cNvPr id="136" name="直線コネクタ 135">
          <a:extLst>
            <a:ext uri="{FF2B5EF4-FFF2-40B4-BE49-F238E27FC236}">
              <a16:creationId xmlns:a16="http://schemas.microsoft.com/office/drawing/2014/main" id="{71DEC4C8-FFB8-4079-A6C8-FDA900160701}"/>
            </a:ext>
          </a:extLst>
        </xdr:cNvPr>
        <xdr:cNvCxnSpPr/>
      </xdr:nvCxnSpPr>
      <xdr:spPr>
        <a:xfrm flipV="1">
          <a:off x="8750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97790</xdr:rowOff>
    </xdr:from>
    <xdr:to>
      <xdr:col>41</xdr:col>
      <xdr:colOff>101600</xdr:colOff>
      <xdr:row>40</xdr:row>
      <xdr:rowOff>27940</xdr:rowOff>
    </xdr:to>
    <xdr:sp macro="" textlink="">
      <xdr:nvSpPr>
        <xdr:cNvPr id="137" name="楕円 136">
          <a:extLst>
            <a:ext uri="{FF2B5EF4-FFF2-40B4-BE49-F238E27FC236}">
              <a16:creationId xmlns:a16="http://schemas.microsoft.com/office/drawing/2014/main" id="{0994BE9C-0868-4621-8B5E-638054B7A5AB}"/>
            </a:ext>
          </a:extLst>
        </xdr:cNvPr>
        <xdr:cNvSpPr/>
      </xdr:nvSpPr>
      <xdr:spPr>
        <a:xfrm>
          <a:off x="7810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148590</xdr:rowOff>
    </xdr:to>
    <xdr:cxnSp macro="">
      <xdr:nvCxnSpPr>
        <xdr:cNvPr id="138" name="直線コネクタ 137">
          <a:extLst>
            <a:ext uri="{FF2B5EF4-FFF2-40B4-BE49-F238E27FC236}">
              <a16:creationId xmlns:a16="http://schemas.microsoft.com/office/drawing/2014/main" id="{ADDCFBDB-AC45-4710-B828-EC220449AD19}"/>
            </a:ext>
          </a:extLst>
        </xdr:cNvPr>
        <xdr:cNvCxnSpPr/>
      </xdr:nvCxnSpPr>
      <xdr:spPr>
        <a:xfrm>
          <a:off x="7861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9" name="楕円 138">
          <a:extLst>
            <a:ext uri="{FF2B5EF4-FFF2-40B4-BE49-F238E27FC236}">
              <a16:creationId xmlns:a16="http://schemas.microsoft.com/office/drawing/2014/main" id="{F71C0F01-2E36-4496-A95D-8C02256CB25F}"/>
            </a:ext>
          </a:extLst>
        </xdr:cNvPr>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148590</xdr:rowOff>
    </xdr:from>
    <xdr:to>
      <xdr:col>41</xdr:col>
      <xdr:colOff>50800</xdr:colOff>
      <xdr:row>39</xdr:row>
      <xdr:rowOff>156210</xdr:rowOff>
    </xdr:to>
    <xdr:cxnSp macro="">
      <xdr:nvCxnSpPr>
        <xdr:cNvPr id="140" name="直線コネクタ 139">
          <a:extLst>
            <a:ext uri="{FF2B5EF4-FFF2-40B4-BE49-F238E27FC236}">
              <a16:creationId xmlns:a16="http://schemas.microsoft.com/office/drawing/2014/main" id="{C754B654-1C29-4280-A982-09FB005F3749}"/>
            </a:ext>
          </a:extLst>
        </xdr:cNvPr>
        <xdr:cNvCxnSpPr/>
      </xdr:nvCxnSpPr>
      <xdr:spPr>
        <a:xfrm flipV="1">
          <a:off x="6972300" y="6835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a:extLst>
            <a:ext uri="{FF2B5EF4-FFF2-40B4-BE49-F238E27FC236}">
              <a16:creationId xmlns:a16="http://schemas.microsoft.com/office/drawing/2014/main" id="{2FD6E421-B5C2-4396-80B8-611907CB8A72}"/>
            </a:ext>
          </a:extLst>
        </xdr:cNvPr>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a:extLst>
            <a:ext uri="{FF2B5EF4-FFF2-40B4-BE49-F238E27FC236}">
              <a16:creationId xmlns:a16="http://schemas.microsoft.com/office/drawing/2014/main" id="{876FAF60-58CD-418D-A644-0233B320C721}"/>
            </a:ext>
          </a:extLst>
        </xdr:cNvPr>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a:extLst>
            <a:ext uri="{FF2B5EF4-FFF2-40B4-BE49-F238E27FC236}">
              <a16:creationId xmlns:a16="http://schemas.microsoft.com/office/drawing/2014/main" id="{78FEBDA8-D380-4D48-855F-2A345E78D9BA}"/>
            </a:ext>
          </a:extLst>
        </xdr:cNvPr>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a:extLst>
            <a:ext uri="{FF2B5EF4-FFF2-40B4-BE49-F238E27FC236}">
              <a16:creationId xmlns:a16="http://schemas.microsoft.com/office/drawing/2014/main" id="{64846A9F-0EC5-4602-8F28-B1541348D3A3}"/>
            </a:ext>
          </a:extLst>
        </xdr:cNvPr>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11447</xdr:rowOff>
    </xdr:from>
    <xdr:ext cx="469744" cy="259045"/>
    <xdr:sp macro="" textlink="">
      <xdr:nvSpPr>
        <xdr:cNvPr id="145" name="n_1mainValue【図書館】&#10;一人当たり面積">
          <a:extLst>
            <a:ext uri="{FF2B5EF4-FFF2-40B4-BE49-F238E27FC236}">
              <a16:creationId xmlns:a16="http://schemas.microsoft.com/office/drawing/2014/main" id="{D6F3BA98-46C0-4060-BE83-B2CCE9FF5601}"/>
            </a:ext>
          </a:extLst>
        </xdr:cNvPr>
        <xdr:cNvSpPr txBox="1"/>
      </xdr:nvSpPr>
      <xdr:spPr>
        <a:xfrm>
          <a:off x="93917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19067</xdr:rowOff>
    </xdr:from>
    <xdr:ext cx="469744" cy="259045"/>
    <xdr:sp macro="" textlink="">
      <xdr:nvSpPr>
        <xdr:cNvPr id="146" name="n_2mainValue【図書館】&#10;一人当たり面積">
          <a:extLst>
            <a:ext uri="{FF2B5EF4-FFF2-40B4-BE49-F238E27FC236}">
              <a16:creationId xmlns:a16="http://schemas.microsoft.com/office/drawing/2014/main" id="{B7BEB40F-6C3C-4FD4-9B8C-9F03DC2FE307}"/>
            </a:ext>
          </a:extLst>
        </xdr:cNvPr>
        <xdr:cNvSpPr txBox="1"/>
      </xdr:nvSpPr>
      <xdr:spPr>
        <a:xfrm>
          <a:off x="8515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19067</xdr:rowOff>
    </xdr:from>
    <xdr:ext cx="469744" cy="259045"/>
    <xdr:sp macro="" textlink="">
      <xdr:nvSpPr>
        <xdr:cNvPr id="147" name="n_3mainValue【図書館】&#10;一人当たり面積">
          <a:extLst>
            <a:ext uri="{FF2B5EF4-FFF2-40B4-BE49-F238E27FC236}">
              <a16:creationId xmlns:a16="http://schemas.microsoft.com/office/drawing/2014/main" id="{1078AB27-ABB9-44EB-990D-E4BF33D97BC0}"/>
            </a:ext>
          </a:extLst>
        </xdr:cNvPr>
        <xdr:cNvSpPr txBox="1"/>
      </xdr:nvSpPr>
      <xdr:spPr>
        <a:xfrm>
          <a:off x="76264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8" name="n_4mainValue【図書館】&#10;一人当たり面積">
          <a:extLst>
            <a:ext uri="{FF2B5EF4-FFF2-40B4-BE49-F238E27FC236}">
              <a16:creationId xmlns:a16="http://schemas.microsoft.com/office/drawing/2014/main" id="{D16A2CBB-5EAB-4866-83BF-F7E6DFEC2E1D}"/>
            </a:ext>
          </a:extLst>
        </xdr:cNvPr>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AF9C5346-C530-4DC5-BA3B-92AD051234D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1C739344-7F04-4511-B25F-C5D3722302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943C23B-4EAD-4D50-A630-356B002D76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9422800-0BBE-4923-AAA1-B744A67ADA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6105F650-7308-409C-AA88-6B096863564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2D97D7EC-9560-41F8-A739-89AF8C69FA1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C629192-4DBB-4581-9E87-7C411777B3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8F48D406-C01F-4E59-A500-996E8CD56A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480A007-3A73-44B2-BFA9-34CCF7EE368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3AC44A6-9E5B-44EB-8A6E-600F1CCFDE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7BF34078-3578-4787-ADE4-0FA56B68D41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6A16BCB5-3722-46A7-8EDA-495DBC2E8A9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E7ECEFF4-0A5B-4453-AB97-75082F853A92}"/>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94E6A9AD-6182-49FB-AFF2-90292E2C5B27}"/>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A73D14DF-3327-4B02-8FCC-84A78FC7098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8620F78F-AF8D-4E9D-9B43-94D1B0CE9C1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841860CD-4453-49CA-B345-B1D4D40DD266}"/>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970C0106-FDE2-4BEB-98E7-3B18EE10661F}"/>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CBABDC90-48F5-4784-85E2-6B9A4D7BB12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FAB65C90-5C94-4777-BC04-EDD253CCC0C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F9F7A931-C2DB-4A5E-A5E5-FFDBBB8B3F71}"/>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6344281-9DD2-499C-8B5E-F357CED0F17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757335C3-C3ED-4A7F-90E0-BFBC97FE24F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48996855-4434-4DF1-9B21-D5660D498C2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a:extLst>
            <a:ext uri="{FF2B5EF4-FFF2-40B4-BE49-F238E27FC236}">
              <a16:creationId xmlns:a16="http://schemas.microsoft.com/office/drawing/2014/main" id="{821DA5F9-DA6F-4A70-BFFE-9B2078504A1A}"/>
            </a:ext>
          </a:extLst>
        </xdr:cNvPr>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C01837E8-47C2-426C-96D5-13F1CA101A19}"/>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a:extLst>
            <a:ext uri="{FF2B5EF4-FFF2-40B4-BE49-F238E27FC236}">
              <a16:creationId xmlns:a16="http://schemas.microsoft.com/office/drawing/2014/main" id="{011E002E-F2E0-4E6E-8323-1F9F9359D879}"/>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9F6A27A-7423-47F4-81FE-E6548EA08900}"/>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66F80F3E-A1CF-4743-B9DE-E908B42C2F0B}"/>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D2B96A6-AC4B-47D0-9011-42008523FDD8}"/>
            </a:ext>
          </a:extLst>
        </xdr:cNvPr>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a:extLst>
            <a:ext uri="{FF2B5EF4-FFF2-40B4-BE49-F238E27FC236}">
              <a16:creationId xmlns:a16="http://schemas.microsoft.com/office/drawing/2014/main" id="{90EB4284-0238-4D38-BC7B-13A1733AEBAA}"/>
            </a:ext>
          </a:extLst>
        </xdr:cNvPr>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a:extLst>
            <a:ext uri="{FF2B5EF4-FFF2-40B4-BE49-F238E27FC236}">
              <a16:creationId xmlns:a16="http://schemas.microsoft.com/office/drawing/2014/main" id="{8C2DC989-37F7-4880-97CC-A14089B01D1B}"/>
            </a:ext>
          </a:extLst>
        </xdr:cNvPr>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a:extLst>
            <a:ext uri="{FF2B5EF4-FFF2-40B4-BE49-F238E27FC236}">
              <a16:creationId xmlns:a16="http://schemas.microsoft.com/office/drawing/2014/main" id="{6D9819B8-654D-4D30-B547-147A94D5B536}"/>
            </a:ext>
          </a:extLst>
        </xdr:cNvPr>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a:extLst>
            <a:ext uri="{FF2B5EF4-FFF2-40B4-BE49-F238E27FC236}">
              <a16:creationId xmlns:a16="http://schemas.microsoft.com/office/drawing/2014/main" id="{F56D259D-6065-4B16-861C-ED6CC85FE055}"/>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a:extLst>
            <a:ext uri="{FF2B5EF4-FFF2-40B4-BE49-F238E27FC236}">
              <a16:creationId xmlns:a16="http://schemas.microsoft.com/office/drawing/2014/main" id="{44F6CB83-0045-488A-A6C5-7D498507447C}"/>
            </a:ext>
          </a:extLst>
        </xdr:cNvPr>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1742FB82-3CB9-4A8A-A22D-76B738684D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BD7EA85-1C40-49D1-B7A1-22F548A4551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17AF89F-3C55-4ACB-B6D3-C6FF22A23E0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ED84D8C-2237-49CC-89D7-020629E0AEE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7780A643-C322-4C35-8BA4-11203D16272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130175</xdr:rowOff>
    </xdr:from>
    <xdr:to>
      <xdr:col>24</xdr:col>
      <xdr:colOff>114300</xdr:colOff>
      <xdr:row>61</xdr:row>
      <xdr:rowOff>60325</xdr:rowOff>
    </xdr:to>
    <xdr:sp macro="" textlink="">
      <xdr:nvSpPr>
        <xdr:cNvPr id="189" name="楕円 188">
          <a:extLst>
            <a:ext uri="{FF2B5EF4-FFF2-40B4-BE49-F238E27FC236}">
              <a16:creationId xmlns:a16="http://schemas.microsoft.com/office/drawing/2014/main" id="{7A013EB1-46DB-4FD9-8A28-EBADB9CCEB64}"/>
            </a:ext>
          </a:extLst>
        </xdr:cNvPr>
        <xdr:cNvSpPr/>
      </xdr:nvSpPr>
      <xdr:spPr>
        <a:xfrm>
          <a:off x="4584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108602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58903E00-ADF0-4F95-94B8-23D1508F6ED4}"/>
            </a:ext>
          </a:extLst>
        </xdr:cNvPr>
        <xdr:cNvSpPr txBox="1"/>
      </xdr:nvSpPr>
      <xdr:spPr>
        <a:xfrm>
          <a:off x="4673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92075</xdr:rowOff>
    </xdr:from>
    <xdr:to>
      <xdr:col>20</xdr:col>
      <xdr:colOff>38100</xdr:colOff>
      <xdr:row>61</xdr:row>
      <xdr:rowOff>22225</xdr:rowOff>
    </xdr:to>
    <xdr:sp macro="" textlink="">
      <xdr:nvSpPr>
        <xdr:cNvPr id="191" name="楕円 190">
          <a:extLst>
            <a:ext uri="{FF2B5EF4-FFF2-40B4-BE49-F238E27FC236}">
              <a16:creationId xmlns:a16="http://schemas.microsoft.com/office/drawing/2014/main" id="{6ED20C34-0866-4E56-BB78-5930B169525C}"/>
            </a:ext>
          </a:extLst>
        </xdr:cNvPr>
        <xdr:cNvSpPr/>
      </xdr:nvSpPr>
      <xdr:spPr>
        <a:xfrm>
          <a:off x="3746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142875</xdr:rowOff>
    </xdr:from>
    <xdr:to>
      <xdr:col>24</xdr:col>
      <xdr:colOff>63500</xdr:colOff>
      <xdr:row>61</xdr:row>
      <xdr:rowOff>9525</xdr:rowOff>
    </xdr:to>
    <xdr:cxnSp macro="">
      <xdr:nvCxnSpPr>
        <xdr:cNvPr id="192" name="直線コネクタ 191">
          <a:extLst>
            <a:ext uri="{FF2B5EF4-FFF2-40B4-BE49-F238E27FC236}">
              <a16:creationId xmlns:a16="http://schemas.microsoft.com/office/drawing/2014/main" id="{816A747A-061A-4939-B7C7-784FB98F0F05}"/>
            </a:ext>
          </a:extLst>
        </xdr:cNvPr>
        <xdr:cNvCxnSpPr/>
      </xdr:nvCxnSpPr>
      <xdr:spPr>
        <a:xfrm>
          <a:off x="3797300" y="1042987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44450</xdr:rowOff>
    </xdr:from>
    <xdr:to>
      <xdr:col>15</xdr:col>
      <xdr:colOff>101600</xdr:colOff>
      <xdr:row>62</xdr:row>
      <xdr:rowOff>146050</xdr:rowOff>
    </xdr:to>
    <xdr:sp macro="" textlink="">
      <xdr:nvSpPr>
        <xdr:cNvPr id="193" name="楕円 192">
          <a:extLst>
            <a:ext uri="{FF2B5EF4-FFF2-40B4-BE49-F238E27FC236}">
              <a16:creationId xmlns:a16="http://schemas.microsoft.com/office/drawing/2014/main" id="{3C8D072E-0344-4332-9AED-F528EAEF87AC}"/>
            </a:ext>
          </a:extLst>
        </xdr:cNvPr>
        <xdr:cNvSpPr/>
      </xdr:nvSpPr>
      <xdr:spPr>
        <a:xfrm>
          <a:off x="2857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142875</xdr:rowOff>
    </xdr:from>
    <xdr:to>
      <xdr:col>19</xdr:col>
      <xdr:colOff>177800</xdr:colOff>
      <xdr:row>62</xdr:row>
      <xdr:rowOff>95250</xdr:rowOff>
    </xdr:to>
    <xdr:cxnSp macro="">
      <xdr:nvCxnSpPr>
        <xdr:cNvPr id="194" name="直線コネクタ 193">
          <a:extLst>
            <a:ext uri="{FF2B5EF4-FFF2-40B4-BE49-F238E27FC236}">
              <a16:creationId xmlns:a16="http://schemas.microsoft.com/office/drawing/2014/main" id="{DAC46DB6-A7BD-4135-9918-633DE4E60C8D}"/>
            </a:ext>
          </a:extLst>
        </xdr:cNvPr>
        <xdr:cNvCxnSpPr/>
      </xdr:nvCxnSpPr>
      <xdr:spPr>
        <a:xfrm flipV="1">
          <a:off x="2908300" y="10429875"/>
          <a:ext cx="889000" cy="29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195" name="楕円 194">
          <a:extLst>
            <a:ext uri="{FF2B5EF4-FFF2-40B4-BE49-F238E27FC236}">
              <a16:creationId xmlns:a16="http://schemas.microsoft.com/office/drawing/2014/main" id="{435EF490-1DBE-4486-99DB-1DBE100275A2}"/>
            </a:ext>
          </a:extLst>
        </xdr:cNvPr>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95250</xdr:rowOff>
    </xdr:to>
    <xdr:cxnSp macro="">
      <xdr:nvCxnSpPr>
        <xdr:cNvPr id="196" name="直線コネクタ 195">
          <a:extLst>
            <a:ext uri="{FF2B5EF4-FFF2-40B4-BE49-F238E27FC236}">
              <a16:creationId xmlns:a16="http://schemas.microsoft.com/office/drawing/2014/main" id="{76131A5D-FCC0-4873-B922-1B5239CAB410}"/>
            </a:ext>
          </a:extLst>
        </xdr:cNvPr>
        <xdr:cNvCxnSpPr/>
      </xdr:nvCxnSpPr>
      <xdr:spPr>
        <a:xfrm>
          <a:off x="2019300" y="10643235"/>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197" name="楕円 196">
          <a:extLst>
            <a:ext uri="{FF2B5EF4-FFF2-40B4-BE49-F238E27FC236}">
              <a16:creationId xmlns:a16="http://schemas.microsoft.com/office/drawing/2014/main" id="{E37B17D1-A99D-4874-9E81-E18BBDB74EED}"/>
            </a:ext>
          </a:extLst>
        </xdr:cNvPr>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62</xdr:row>
      <xdr:rowOff>13335</xdr:rowOff>
    </xdr:to>
    <xdr:cxnSp macro="">
      <xdr:nvCxnSpPr>
        <xdr:cNvPr id="198" name="直線コネクタ 197">
          <a:extLst>
            <a:ext uri="{FF2B5EF4-FFF2-40B4-BE49-F238E27FC236}">
              <a16:creationId xmlns:a16="http://schemas.microsoft.com/office/drawing/2014/main" id="{EF45E111-AF37-41EC-8162-D9CA7440E972}"/>
            </a:ext>
          </a:extLst>
        </xdr:cNvPr>
        <xdr:cNvCxnSpPr/>
      </xdr:nvCxnSpPr>
      <xdr:spPr>
        <a:xfrm>
          <a:off x="1130300" y="106108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a:extLst>
            <a:ext uri="{FF2B5EF4-FFF2-40B4-BE49-F238E27FC236}">
              <a16:creationId xmlns:a16="http://schemas.microsoft.com/office/drawing/2014/main" id="{FD584651-EAE2-4409-A8A3-D2E6C66E90F9}"/>
            </a:ext>
          </a:extLst>
        </xdr:cNvPr>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a:extLst>
            <a:ext uri="{FF2B5EF4-FFF2-40B4-BE49-F238E27FC236}">
              <a16:creationId xmlns:a16="http://schemas.microsoft.com/office/drawing/2014/main" id="{9DFD80CB-E675-4E94-90A2-9B01F00D4B43}"/>
            </a:ext>
          </a:extLst>
        </xdr:cNvPr>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a:extLst>
            <a:ext uri="{FF2B5EF4-FFF2-40B4-BE49-F238E27FC236}">
              <a16:creationId xmlns:a16="http://schemas.microsoft.com/office/drawing/2014/main" id="{90926DE9-2A7F-4296-9B5C-02CC449D5635}"/>
            </a:ext>
          </a:extLst>
        </xdr:cNvPr>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a:extLst>
            <a:ext uri="{FF2B5EF4-FFF2-40B4-BE49-F238E27FC236}">
              <a16:creationId xmlns:a16="http://schemas.microsoft.com/office/drawing/2014/main" id="{0DA0BACB-8F98-4F9A-A3AD-EBB32F97D9EB}"/>
            </a:ext>
          </a:extLst>
        </xdr:cNvPr>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13352</xdr:rowOff>
    </xdr:from>
    <xdr:ext cx="405111" cy="259045"/>
    <xdr:sp macro="" textlink="">
      <xdr:nvSpPr>
        <xdr:cNvPr id="203" name="n_1mainValue【体育館・プール】&#10;有形固定資産減価償却率">
          <a:extLst>
            <a:ext uri="{FF2B5EF4-FFF2-40B4-BE49-F238E27FC236}">
              <a16:creationId xmlns:a16="http://schemas.microsoft.com/office/drawing/2014/main" id="{9A860918-A331-4C79-8C13-21A93509D677}"/>
            </a:ext>
          </a:extLst>
        </xdr:cNvPr>
        <xdr:cNvSpPr txBox="1"/>
      </xdr:nvSpPr>
      <xdr:spPr>
        <a:xfrm>
          <a:off x="35820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137177</xdr:rowOff>
    </xdr:from>
    <xdr:ext cx="405111" cy="259045"/>
    <xdr:sp macro="" textlink="">
      <xdr:nvSpPr>
        <xdr:cNvPr id="204" name="n_2mainValue【体育館・プール】&#10;有形固定資産減価償却率">
          <a:extLst>
            <a:ext uri="{FF2B5EF4-FFF2-40B4-BE49-F238E27FC236}">
              <a16:creationId xmlns:a16="http://schemas.microsoft.com/office/drawing/2014/main" id="{BD770F3D-2EFC-4C99-83E9-563E1CAEB842}"/>
            </a:ext>
          </a:extLst>
        </xdr:cNvPr>
        <xdr:cNvSpPr txBox="1"/>
      </xdr:nvSpPr>
      <xdr:spPr>
        <a:xfrm>
          <a:off x="2705744" y="1076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205" name="n_3mainValue【体育館・プール】&#10;有形固定資産減価償却率">
          <a:extLst>
            <a:ext uri="{FF2B5EF4-FFF2-40B4-BE49-F238E27FC236}">
              <a16:creationId xmlns:a16="http://schemas.microsoft.com/office/drawing/2014/main" id="{59C70EB4-BC71-484A-8012-BC4896CBD4D0}"/>
            </a:ext>
          </a:extLst>
        </xdr:cNvPr>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206" name="n_4mainValue【体育館・プール】&#10;有形固定資産減価償却率">
          <a:extLst>
            <a:ext uri="{FF2B5EF4-FFF2-40B4-BE49-F238E27FC236}">
              <a16:creationId xmlns:a16="http://schemas.microsoft.com/office/drawing/2014/main" id="{0F69AA6E-68D9-4FE4-AE18-A50B5F6F2320}"/>
            </a:ext>
          </a:extLst>
        </xdr:cNvPr>
        <xdr:cNvSpPr txBox="1"/>
      </xdr:nvSpPr>
      <xdr:spPr>
        <a:xfrm>
          <a:off x="927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F52AE0A-620A-49B5-BF48-0DA29A01907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1E36A494-4F15-4949-B476-DD687F34A1C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6B6BE1FC-83F4-48AF-BEAA-E0E93ADD461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A3E46F7-54FF-46AA-83AB-B0ED47CA17F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3A6C8A80-FA9C-4DA8-91F8-77DAEC00423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288A0486-9287-425E-B3B9-6F3CD1438CA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A153002-0A45-4DA8-BBBB-4B9DC5FF8D2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C68508C-DB12-428F-962F-6E1A6B48FFA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393E5472-CAE9-4DC6-A70C-C5E03955956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169C2230-9CDC-43C1-AC5E-88DF87012DA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127A5AEE-0081-4E01-B2AC-35B68A3FD30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a:extLst>
            <a:ext uri="{FF2B5EF4-FFF2-40B4-BE49-F238E27FC236}">
              <a16:creationId xmlns:a16="http://schemas.microsoft.com/office/drawing/2014/main" id="{2441824A-8EC3-4A4C-81C4-DF09AC6AD8A2}"/>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9020675E-A1F6-4DFA-8AEF-297CBDD6D50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a:extLst>
            <a:ext uri="{FF2B5EF4-FFF2-40B4-BE49-F238E27FC236}">
              <a16:creationId xmlns:a16="http://schemas.microsoft.com/office/drawing/2014/main" id="{15170665-84EF-486E-B135-98432859999B}"/>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CB0C02B5-FCB8-46C0-A599-C012EDCBED79}"/>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a:extLst>
            <a:ext uri="{FF2B5EF4-FFF2-40B4-BE49-F238E27FC236}">
              <a16:creationId xmlns:a16="http://schemas.microsoft.com/office/drawing/2014/main" id="{912B64F5-3C4E-4E9C-A081-14139DD59A92}"/>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2FF0EFCA-FD03-4AA3-B60B-8323E59E69F1}"/>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a:extLst>
            <a:ext uri="{FF2B5EF4-FFF2-40B4-BE49-F238E27FC236}">
              <a16:creationId xmlns:a16="http://schemas.microsoft.com/office/drawing/2014/main" id="{F2F2A903-7C1B-482C-8C8E-DEC9D8A8398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1BCF7A4D-FBD0-4AED-AD31-360D235D414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a:extLst>
            <a:ext uri="{FF2B5EF4-FFF2-40B4-BE49-F238E27FC236}">
              <a16:creationId xmlns:a16="http://schemas.microsoft.com/office/drawing/2014/main" id="{C7B50E0C-812F-477E-AB24-A44AA8BF3EC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2A17AB67-E8E3-463E-8DF2-DE9499FA242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a:extLst>
            <a:ext uri="{FF2B5EF4-FFF2-40B4-BE49-F238E27FC236}">
              <a16:creationId xmlns:a16="http://schemas.microsoft.com/office/drawing/2014/main" id="{2D888DB2-1568-45FA-B689-1D5CF782CAEF}"/>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5F14385-8D65-4224-A154-71359CF2E5F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a:extLst>
            <a:ext uri="{FF2B5EF4-FFF2-40B4-BE49-F238E27FC236}">
              <a16:creationId xmlns:a16="http://schemas.microsoft.com/office/drawing/2014/main" id="{EA0B7E13-E8E5-4E63-A82F-565039B98B5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a:extLst>
            <a:ext uri="{FF2B5EF4-FFF2-40B4-BE49-F238E27FC236}">
              <a16:creationId xmlns:a16="http://schemas.microsoft.com/office/drawing/2014/main" id="{63484ABB-B9B4-409F-B99A-9E6178F7864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a:extLst>
            <a:ext uri="{FF2B5EF4-FFF2-40B4-BE49-F238E27FC236}">
              <a16:creationId xmlns:a16="http://schemas.microsoft.com/office/drawing/2014/main" id="{BB4EBD5D-9454-4D31-BD69-404858A6F06D}"/>
            </a:ext>
          </a:extLst>
        </xdr:cNvPr>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a:extLst>
            <a:ext uri="{FF2B5EF4-FFF2-40B4-BE49-F238E27FC236}">
              <a16:creationId xmlns:a16="http://schemas.microsoft.com/office/drawing/2014/main" id="{3AB47656-B8D0-4938-AB7A-4EDF628AEC55}"/>
            </a:ext>
          </a:extLst>
        </xdr:cNvPr>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a:extLst>
            <a:ext uri="{FF2B5EF4-FFF2-40B4-BE49-F238E27FC236}">
              <a16:creationId xmlns:a16="http://schemas.microsoft.com/office/drawing/2014/main" id="{7F89BB68-F279-4C4E-A449-6E465282F7F3}"/>
            </a:ext>
          </a:extLst>
        </xdr:cNvPr>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a:extLst>
            <a:ext uri="{FF2B5EF4-FFF2-40B4-BE49-F238E27FC236}">
              <a16:creationId xmlns:a16="http://schemas.microsoft.com/office/drawing/2014/main" id="{0BA6F59C-43C4-4FF1-87DB-096C385D97D4}"/>
            </a:ext>
          </a:extLst>
        </xdr:cNvPr>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a:extLst>
            <a:ext uri="{FF2B5EF4-FFF2-40B4-BE49-F238E27FC236}">
              <a16:creationId xmlns:a16="http://schemas.microsoft.com/office/drawing/2014/main" id="{25CB3327-3A7F-44E5-82C5-73CF58CE2ADD}"/>
            </a:ext>
          </a:extLst>
        </xdr:cNvPr>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a:extLst>
            <a:ext uri="{FF2B5EF4-FFF2-40B4-BE49-F238E27FC236}">
              <a16:creationId xmlns:a16="http://schemas.microsoft.com/office/drawing/2014/main" id="{4C2AD643-75AD-4EA5-A6E2-06BDD86C955D}"/>
            </a:ext>
          </a:extLst>
        </xdr:cNvPr>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a:extLst>
            <a:ext uri="{FF2B5EF4-FFF2-40B4-BE49-F238E27FC236}">
              <a16:creationId xmlns:a16="http://schemas.microsoft.com/office/drawing/2014/main" id="{A28A9AFE-8137-430C-8A1E-F009F7CA5C67}"/>
            </a:ext>
          </a:extLst>
        </xdr:cNvPr>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a:extLst>
            <a:ext uri="{FF2B5EF4-FFF2-40B4-BE49-F238E27FC236}">
              <a16:creationId xmlns:a16="http://schemas.microsoft.com/office/drawing/2014/main" id="{9DE97A67-958B-40A6-9023-128571AC1939}"/>
            </a:ext>
          </a:extLst>
        </xdr:cNvPr>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a:extLst>
            <a:ext uri="{FF2B5EF4-FFF2-40B4-BE49-F238E27FC236}">
              <a16:creationId xmlns:a16="http://schemas.microsoft.com/office/drawing/2014/main" id="{0955D9A7-FCCC-4108-8DBA-FD049315AA4E}"/>
            </a:ext>
          </a:extLst>
        </xdr:cNvPr>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a:extLst>
            <a:ext uri="{FF2B5EF4-FFF2-40B4-BE49-F238E27FC236}">
              <a16:creationId xmlns:a16="http://schemas.microsoft.com/office/drawing/2014/main" id="{806D0247-E537-490C-A1B9-37D431CBCF54}"/>
            </a:ext>
          </a:extLst>
        </xdr:cNvPr>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a:extLst>
            <a:ext uri="{FF2B5EF4-FFF2-40B4-BE49-F238E27FC236}">
              <a16:creationId xmlns:a16="http://schemas.microsoft.com/office/drawing/2014/main" id="{A723572E-6C2B-46DF-8BE6-D5A4227DC267}"/>
            </a:ext>
          </a:extLst>
        </xdr:cNvPr>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6149A27-DDBD-4EF9-A97A-DB90A947ED8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9F7AC6F9-039E-4BD6-9F86-F05A5A3C222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43AF2C8-BC7A-49D5-8B1D-5B6842B847F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418EE82-013F-4572-9329-E714F68B545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7C686F65-2DA1-4C37-813C-2D803621BE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65133</xdr:rowOff>
    </xdr:from>
    <xdr:to>
      <xdr:col>55</xdr:col>
      <xdr:colOff>50800</xdr:colOff>
      <xdr:row>63</xdr:row>
      <xdr:rowOff>166733</xdr:rowOff>
    </xdr:to>
    <xdr:sp macro="" textlink="">
      <xdr:nvSpPr>
        <xdr:cNvPr id="248" name="楕円 247">
          <a:extLst>
            <a:ext uri="{FF2B5EF4-FFF2-40B4-BE49-F238E27FC236}">
              <a16:creationId xmlns:a16="http://schemas.microsoft.com/office/drawing/2014/main" id="{7A19838D-4E04-4A76-BD43-554AA21D369B}"/>
            </a:ext>
          </a:extLst>
        </xdr:cNvPr>
        <xdr:cNvSpPr/>
      </xdr:nvSpPr>
      <xdr:spPr>
        <a:xfrm>
          <a:off x="104267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43560</xdr:rowOff>
    </xdr:from>
    <xdr:ext cx="469744" cy="259045"/>
    <xdr:sp macro="" textlink="">
      <xdr:nvSpPr>
        <xdr:cNvPr id="249" name="【体育館・プール】&#10;一人当たり面積該当値テキスト">
          <a:extLst>
            <a:ext uri="{FF2B5EF4-FFF2-40B4-BE49-F238E27FC236}">
              <a16:creationId xmlns:a16="http://schemas.microsoft.com/office/drawing/2014/main" id="{BE70CBA7-4034-4EFE-9861-0DB0908250AF}"/>
            </a:ext>
          </a:extLst>
        </xdr:cNvPr>
        <xdr:cNvSpPr txBox="1"/>
      </xdr:nvSpPr>
      <xdr:spPr>
        <a:xfrm>
          <a:off x="10515600"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68399</xdr:rowOff>
    </xdr:from>
    <xdr:to>
      <xdr:col>50</xdr:col>
      <xdr:colOff>165100</xdr:colOff>
      <xdr:row>63</xdr:row>
      <xdr:rowOff>169999</xdr:rowOff>
    </xdr:to>
    <xdr:sp macro="" textlink="">
      <xdr:nvSpPr>
        <xdr:cNvPr id="250" name="楕円 249">
          <a:extLst>
            <a:ext uri="{FF2B5EF4-FFF2-40B4-BE49-F238E27FC236}">
              <a16:creationId xmlns:a16="http://schemas.microsoft.com/office/drawing/2014/main" id="{CB2A9565-B72F-47CF-BD52-B982B64265A3}"/>
            </a:ext>
          </a:extLst>
        </xdr:cNvPr>
        <xdr:cNvSpPr/>
      </xdr:nvSpPr>
      <xdr:spPr>
        <a:xfrm>
          <a:off x="9588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115933</xdr:rowOff>
    </xdr:from>
    <xdr:to>
      <xdr:col>55</xdr:col>
      <xdr:colOff>0</xdr:colOff>
      <xdr:row>63</xdr:row>
      <xdr:rowOff>119199</xdr:rowOff>
    </xdr:to>
    <xdr:cxnSp macro="">
      <xdr:nvCxnSpPr>
        <xdr:cNvPr id="251" name="直線コネクタ 250">
          <a:extLst>
            <a:ext uri="{FF2B5EF4-FFF2-40B4-BE49-F238E27FC236}">
              <a16:creationId xmlns:a16="http://schemas.microsoft.com/office/drawing/2014/main" id="{F1E46D13-91A6-4825-9991-2E9E7F9D9111}"/>
            </a:ext>
          </a:extLst>
        </xdr:cNvPr>
        <xdr:cNvCxnSpPr/>
      </xdr:nvCxnSpPr>
      <xdr:spPr>
        <a:xfrm flipV="1">
          <a:off x="9639300" y="1091728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73297</xdr:rowOff>
    </xdr:from>
    <xdr:to>
      <xdr:col>46</xdr:col>
      <xdr:colOff>38100</xdr:colOff>
      <xdr:row>64</xdr:row>
      <xdr:rowOff>3447</xdr:rowOff>
    </xdr:to>
    <xdr:sp macro="" textlink="">
      <xdr:nvSpPr>
        <xdr:cNvPr id="252" name="楕円 251">
          <a:extLst>
            <a:ext uri="{FF2B5EF4-FFF2-40B4-BE49-F238E27FC236}">
              <a16:creationId xmlns:a16="http://schemas.microsoft.com/office/drawing/2014/main" id="{33060D67-5C9A-42E7-81AB-657EA9A36043}"/>
            </a:ext>
          </a:extLst>
        </xdr:cNvPr>
        <xdr:cNvSpPr/>
      </xdr:nvSpPr>
      <xdr:spPr>
        <a:xfrm>
          <a:off x="8699500" y="108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119199</xdr:rowOff>
    </xdr:from>
    <xdr:to>
      <xdr:col>50</xdr:col>
      <xdr:colOff>114300</xdr:colOff>
      <xdr:row>63</xdr:row>
      <xdr:rowOff>124097</xdr:rowOff>
    </xdr:to>
    <xdr:cxnSp macro="">
      <xdr:nvCxnSpPr>
        <xdr:cNvPr id="253" name="直線コネクタ 252">
          <a:extLst>
            <a:ext uri="{FF2B5EF4-FFF2-40B4-BE49-F238E27FC236}">
              <a16:creationId xmlns:a16="http://schemas.microsoft.com/office/drawing/2014/main" id="{50BF988D-708B-402E-9C37-B8C2F7670D94}"/>
            </a:ext>
          </a:extLst>
        </xdr:cNvPr>
        <xdr:cNvCxnSpPr/>
      </xdr:nvCxnSpPr>
      <xdr:spPr>
        <a:xfrm flipV="1">
          <a:off x="8750300" y="1092054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53703</xdr:rowOff>
    </xdr:from>
    <xdr:to>
      <xdr:col>41</xdr:col>
      <xdr:colOff>101600</xdr:colOff>
      <xdr:row>63</xdr:row>
      <xdr:rowOff>155303</xdr:rowOff>
    </xdr:to>
    <xdr:sp macro="" textlink="">
      <xdr:nvSpPr>
        <xdr:cNvPr id="254" name="楕円 253">
          <a:extLst>
            <a:ext uri="{FF2B5EF4-FFF2-40B4-BE49-F238E27FC236}">
              <a16:creationId xmlns:a16="http://schemas.microsoft.com/office/drawing/2014/main" id="{C510B212-AE31-4C0A-BE27-EB90A5B3BAFA}"/>
            </a:ext>
          </a:extLst>
        </xdr:cNvPr>
        <xdr:cNvSpPr/>
      </xdr:nvSpPr>
      <xdr:spPr>
        <a:xfrm>
          <a:off x="7810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104503</xdr:rowOff>
    </xdr:from>
    <xdr:to>
      <xdr:col>45</xdr:col>
      <xdr:colOff>177800</xdr:colOff>
      <xdr:row>63</xdr:row>
      <xdr:rowOff>124097</xdr:rowOff>
    </xdr:to>
    <xdr:cxnSp macro="">
      <xdr:nvCxnSpPr>
        <xdr:cNvPr id="255" name="直線コネクタ 254">
          <a:extLst>
            <a:ext uri="{FF2B5EF4-FFF2-40B4-BE49-F238E27FC236}">
              <a16:creationId xmlns:a16="http://schemas.microsoft.com/office/drawing/2014/main" id="{CB445F73-1553-494B-8FEF-A268B12CFF31}"/>
            </a:ext>
          </a:extLst>
        </xdr:cNvPr>
        <xdr:cNvCxnSpPr/>
      </xdr:nvCxnSpPr>
      <xdr:spPr>
        <a:xfrm>
          <a:off x="7861300" y="1090585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56969</xdr:rowOff>
    </xdr:from>
    <xdr:to>
      <xdr:col>36</xdr:col>
      <xdr:colOff>165100</xdr:colOff>
      <xdr:row>63</xdr:row>
      <xdr:rowOff>158569</xdr:rowOff>
    </xdr:to>
    <xdr:sp macro="" textlink="">
      <xdr:nvSpPr>
        <xdr:cNvPr id="256" name="楕円 255">
          <a:extLst>
            <a:ext uri="{FF2B5EF4-FFF2-40B4-BE49-F238E27FC236}">
              <a16:creationId xmlns:a16="http://schemas.microsoft.com/office/drawing/2014/main" id="{BC186D79-3F9F-47FB-B62C-F042EB29E953}"/>
            </a:ext>
          </a:extLst>
        </xdr:cNvPr>
        <xdr:cNvSpPr/>
      </xdr:nvSpPr>
      <xdr:spPr>
        <a:xfrm>
          <a:off x="6921500" y="108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104503</xdr:rowOff>
    </xdr:from>
    <xdr:to>
      <xdr:col>41</xdr:col>
      <xdr:colOff>50800</xdr:colOff>
      <xdr:row>63</xdr:row>
      <xdr:rowOff>107769</xdr:rowOff>
    </xdr:to>
    <xdr:cxnSp macro="">
      <xdr:nvCxnSpPr>
        <xdr:cNvPr id="257" name="直線コネクタ 256">
          <a:extLst>
            <a:ext uri="{FF2B5EF4-FFF2-40B4-BE49-F238E27FC236}">
              <a16:creationId xmlns:a16="http://schemas.microsoft.com/office/drawing/2014/main" id="{B9784130-60F4-4235-ADC8-61206236EA5A}"/>
            </a:ext>
          </a:extLst>
        </xdr:cNvPr>
        <xdr:cNvCxnSpPr/>
      </xdr:nvCxnSpPr>
      <xdr:spPr>
        <a:xfrm flipV="1">
          <a:off x="6972300" y="1090585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a:extLst>
            <a:ext uri="{FF2B5EF4-FFF2-40B4-BE49-F238E27FC236}">
              <a16:creationId xmlns:a16="http://schemas.microsoft.com/office/drawing/2014/main" id="{6A9105E3-36CF-424D-8E14-E6F31E56BB98}"/>
            </a:ext>
          </a:extLst>
        </xdr:cNvPr>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a:extLst>
            <a:ext uri="{FF2B5EF4-FFF2-40B4-BE49-F238E27FC236}">
              <a16:creationId xmlns:a16="http://schemas.microsoft.com/office/drawing/2014/main" id="{2FC22F8E-C026-4660-B27C-5CD6B1770BE5}"/>
            </a:ext>
          </a:extLst>
        </xdr:cNvPr>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a:extLst>
            <a:ext uri="{FF2B5EF4-FFF2-40B4-BE49-F238E27FC236}">
              <a16:creationId xmlns:a16="http://schemas.microsoft.com/office/drawing/2014/main" id="{D313EE94-FC6C-499D-A8AE-2783CC58856F}"/>
            </a:ext>
          </a:extLst>
        </xdr:cNvPr>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a:extLst>
            <a:ext uri="{FF2B5EF4-FFF2-40B4-BE49-F238E27FC236}">
              <a16:creationId xmlns:a16="http://schemas.microsoft.com/office/drawing/2014/main" id="{337F50D3-C441-40A3-8F66-664FFA6C359D}"/>
            </a:ext>
          </a:extLst>
        </xdr:cNvPr>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161126</xdr:rowOff>
    </xdr:from>
    <xdr:ext cx="469744" cy="259045"/>
    <xdr:sp macro="" textlink="">
      <xdr:nvSpPr>
        <xdr:cNvPr id="262" name="n_1mainValue【体育館・プール】&#10;一人当たり面積">
          <a:extLst>
            <a:ext uri="{FF2B5EF4-FFF2-40B4-BE49-F238E27FC236}">
              <a16:creationId xmlns:a16="http://schemas.microsoft.com/office/drawing/2014/main" id="{B52EF390-7E09-4A36-82DE-3A6CDDCACD6E}"/>
            </a:ext>
          </a:extLst>
        </xdr:cNvPr>
        <xdr:cNvSpPr txBox="1"/>
      </xdr:nvSpPr>
      <xdr:spPr>
        <a:xfrm>
          <a:off x="9391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166024</xdr:rowOff>
    </xdr:from>
    <xdr:ext cx="469744" cy="259045"/>
    <xdr:sp macro="" textlink="">
      <xdr:nvSpPr>
        <xdr:cNvPr id="263" name="n_2mainValue【体育館・プール】&#10;一人当たり面積">
          <a:extLst>
            <a:ext uri="{FF2B5EF4-FFF2-40B4-BE49-F238E27FC236}">
              <a16:creationId xmlns:a16="http://schemas.microsoft.com/office/drawing/2014/main" id="{2DDBC2F8-E973-42CB-B7F4-E69BF58ADD47}"/>
            </a:ext>
          </a:extLst>
        </xdr:cNvPr>
        <xdr:cNvSpPr txBox="1"/>
      </xdr:nvSpPr>
      <xdr:spPr>
        <a:xfrm>
          <a:off x="8515427" y="1096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146430</xdr:rowOff>
    </xdr:from>
    <xdr:ext cx="469744" cy="259045"/>
    <xdr:sp macro="" textlink="">
      <xdr:nvSpPr>
        <xdr:cNvPr id="264" name="n_3mainValue【体育館・プール】&#10;一人当たり面積">
          <a:extLst>
            <a:ext uri="{FF2B5EF4-FFF2-40B4-BE49-F238E27FC236}">
              <a16:creationId xmlns:a16="http://schemas.microsoft.com/office/drawing/2014/main" id="{7A1F6084-C52E-4CDB-A372-850B73D6EAA6}"/>
            </a:ext>
          </a:extLst>
        </xdr:cNvPr>
        <xdr:cNvSpPr txBox="1"/>
      </xdr:nvSpPr>
      <xdr:spPr>
        <a:xfrm>
          <a:off x="7626427" y="1094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149696</xdr:rowOff>
    </xdr:from>
    <xdr:ext cx="469744" cy="259045"/>
    <xdr:sp macro="" textlink="">
      <xdr:nvSpPr>
        <xdr:cNvPr id="265" name="n_4mainValue【体育館・プール】&#10;一人当たり面積">
          <a:extLst>
            <a:ext uri="{FF2B5EF4-FFF2-40B4-BE49-F238E27FC236}">
              <a16:creationId xmlns:a16="http://schemas.microsoft.com/office/drawing/2014/main" id="{80CE89E6-A183-4964-BBC7-D314D6EEB5F7}"/>
            </a:ext>
          </a:extLst>
        </xdr:cNvPr>
        <xdr:cNvSpPr txBox="1"/>
      </xdr:nvSpPr>
      <xdr:spPr>
        <a:xfrm>
          <a:off x="6737427" y="1095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B40A47D-2971-4A3A-9CA6-AB389232D8B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A76855AD-9229-41DF-84A9-4B3E465FD92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CB6CFECA-5F00-4515-A48A-030CCF76495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59F7A4CB-9CB6-4B96-B021-0522E654FD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C0748D60-83A8-4FA1-8A90-2AD88A8D4FF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BB56AD56-4249-4B26-A02F-F70DA355870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6DFF4957-F92D-48A4-B028-500AAECE674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8D8D19DC-683E-4A6F-8FFA-FABED4253B7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E52DAB79-8165-4B0A-AEEF-8DA1E216F0C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5A1EEB15-E57E-40C5-A6B0-4D136EF9247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559CAC61-3586-407A-B0D9-CB363D60025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30F2D9A-594D-43A1-9EE8-F99D883F792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BACBC0EF-00C6-4E31-BD93-C617364D0C5E}"/>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6F803552-C517-4FF4-8853-65CEA0A2D0A5}"/>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8B218BD5-DC1A-42C4-A705-26886BC0E00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5DD8A9EF-39BC-4C55-A297-22112C2F370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A62FE40-94ED-4E54-870A-AD3B38F16CF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713E4FC3-CECC-4190-A0AC-4A858878D96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79253B43-970F-4C00-9633-08F8212BB78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BE6B9E9F-BC8A-496A-8F41-D060247A1DE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4AC0DD01-0882-4701-8F5C-34B99A98EC5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82FC91B-169A-47F3-83B6-61F8DD5BCC6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64453279-9D30-4EE7-8BE7-1B463FEE3FA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60CEAFEA-EE47-4D8B-93D3-9DF295A4E39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a:extLst>
            <a:ext uri="{FF2B5EF4-FFF2-40B4-BE49-F238E27FC236}">
              <a16:creationId xmlns:a16="http://schemas.microsoft.com/office/drawing/2014/main" id="{0CE895A7-5975-46B7-851C-7EFDDA6EF302}"/>
            </a:ext>
          </a:extLst>
        </xdr:cNvPr>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a:extLst>
            <a:ext uri="{FF2B5EF4-FFF2-40B4-BE49-F238E27FC236}">
              <a16:creationId xmlns:a16="http://schemas.microsoft.com/office/drawing/2014/main" id="{F3BDCA65-906D-400B-AB50-8F55C9DDFAB2}"/>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a:extLst>
            <a:ext uri="{FF2B5EF4-FFF2-40B4-BE49-F238E27FC236}">
              <a16:creationId xmlns:a16="http://schemas.microsoft.com/office/drawing/2014/main" id="{D44E943F-35B4-4840-BE6C-58576EF1DE71}"/>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C8C1CE80-E52E-4130-95B8-78C7D78ED791}"/>
            </a:ext>
          </a:extLst>
        </xdr:cNvPr>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a:extLst>
            <a:ext uri="{FF2B5EF4-FFF2-40B4-BE49-F238E27FC236}">
              <a16:creationId xmlns:a16="http://schemas.microsoft.com/office/drawing/2014/main" id="{595F20C6-7600-4AA2-B894-9DDE0CC61B99}"/>
            </a:ext>
          </a:extLst>
        </xdr:cNvPr>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3799E3F4-65FD-405B-B6F8-D7A7CBA91AE1}"/>
            </a:ext>
          </a:extLst>
        </xdr:cNvPr>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a:extLst>
            <a:ext uri="{FF2B5EF4-FFF2-40B4-BE49-F238E27FC236}">
              <a16:creationId xmlns:a16="http://schemas.microsoft.com/office/drawing/2014/main" id="{15AB30D4-BF35-4E29-BE71-9D6482402FBA}"/>
            </a:ext>
          </a:extLst>
        </xdr:cNvPr>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a:extLst>
            <a:ext uri="{FF2B5EF4-FFF2-40B4-BE49-F238E27FC236}">
              <a16:creationId xmlns:a16="http://schemas.microsoft.com/office/drawing/2014/main" id="{F741E3A1-66DD-4787-8997-43666FC8BB77}"/>
            </a:ext>
          </a:extLst>
        </xdr:cNvPr>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a:extLst>
            <a:ext uri="{FF2B5EF4-FFF2-40B4-BE49-F238E27FC236}">
              <a16:creationId xmlns:a16="http://schemas.microsoft.com/office/drawing/2014/main" id="{CABB55DA-5C2A-4396-8418-E0233BF4C63C}"/>
            </a:ext>
          </a:extLst>
        </xdr:cNvPr>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a:extLst>
            <a:ext uri="{FF2B5EF4-FFF2-40B4-BE49-F238E27FC236}">
              <a16:creationId xmlns:a16="http://schemas.microsoft.com/office/drawing/2014/main" id="{9DBECF97-1FA5-443E-8617-C616B67BD6EA}"/>
            </a:ext>
          </a:extLst>
        </xdr:cNvPr>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a:extLst>
            <a:ext uri="{FF2B5EF4-FFF2-40B4-BE49-F238E27FC236}">
              <a16:creationId xmlns:a16="http://schemas.microsoft.com/office/drawing/2014/main" id="{58AA5AEB-FBE9-45F0-B416-E8FF72943BD5}"/>
            </a:ext>
          </a:extLst>
        </xdr:cNvPr>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3C1409D-2E39-4F19-9EB7-9C6309B106F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7722BF66-1195-48F7-BB79-BA05C3616D3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ED82A43-DCA0-4D7C-9E4B-B9641630255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DB52E187-1D1A-4866-9289-21B4E317CBC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333EAB3C-2D61-450A-B68A-469FF0A45F8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124461</xdr:rowOff>
    </xdr:from>
    <xdr:to>
      <xdr:col>24</xdr:col>
      <xdr:colOff>114300</xdr:colOff>
      <xdr:row>84</xdr:row>
      <xdr:rowOff>54611</xdr:rowOff>
    </xdr:to>
    <xdr:sp macro="" textlink="">
      <xdr:nvSpPr>
        <xdr:cNvPr id="306" name="楕円 305">
          <a:extLst>
            <a:ext uri="{FF2B5EF4-FFF2-40B4-BE49-F238E27FC236}">
              <a16:creationId xmlns:a16="http://schemas.microsoft.com/office/drawing/2014/main" id="{AA45293F-D8C8-4231-ADA7-EA8810AAB796}"/>
            </a:ext>
          </a:extLst>
        </xdr:cNvPr>
        <xdr:cNvSpPr/>
      </xdr:nvSpPr>
      <xdr:spPr>
        <a:xfrm>
          <a:off x="4584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102888</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F38693BA-408D-436B-8CA3-68FBC71F59CD}"/>
            </a:ext>
          </a:extLst>
        </xdr:cNvPr>
        <xdr:cNvSpPr txBox="1"/>
      </xdr:nvSpPr>
      <xdr:spPr>
        <a:xfrm>
          <a:off x="4673600"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86361</xdr:rowOff>
    </xdr:from>
    <xdr:to>
      <xdr:col>20</xdr:col>
      <xdr:colOff>38100</xdr:colOff>
      <xdr:row>84</xdr:row>
      <xdr:rowOff>16511</xdr:rowOff>
    </xdr:to>
    <xdr:sp macro="" textlink="">
      <xdr:nvSpPr>
        <xdr:cNvPr id="308" name="楕円 307">
          <a:extLst>
            <a:ext uri="{FF2B5EF4-FFF2-40B4-BE49-F238E27FC236}">
              <a16:creationId xmlns:a16="http://schemas.microsoft.com/office/drawing/2014/main" id="{1AF220CC-6CFD-410B-B1C9-C4926C520A2A}"/>
            </a:ext>
          </a:extLst>
        </xdr:cNvPr>
        <xdr:cNvSpPr/>
      </xdr:nvSpPr>
      <xdr:spPr>
        <a:xfrm>
          <a:off x="3746500" y="1431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137161</xdr:rowOff>
    </xdr:from>
    <xdr:to>
      <xdr:col>24</xdr:col>
      <xdr:colOff>63500</xdr:colOff>
      <xdr:row>84</xdr:row>
      <xdr:rowOff>3811</xdr:rowOff>
    </xdr:to>
    <xdr:cxnSp macro="">
      <xdr:nvCxnSpPr>
        <xdr:cNvPr id="309" name="直線コネクタ 308">
          <a:extLst>
            <a:ext uri="{FF2B5EF4-FFF2-40B4-BE49-F238E27FC236}">
              <a16:creationId xmlns:a16="http://schemas.microsoft.com/office/drawing/2014/main" id="{B99A4DDD-B9D2-44C5-8E1F-9D3EF4440452}"/>
            </a:ext>
          </a:extLst>
        </xdr:cNvPr>
        <xdr:cNvCxnSpPr/>
      </xdr:nvCxnSpPr>
      <xdr:spPr>
        <a:xfrm>
          <a:off x="3797300" y="143675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310" name="楕円 309">
          <a:extLst>
            <a:ext uri="{FF2B5EF4-FFF2-40B4-BE49-F238E27FC236}">
              <a16:creationId xmlns:a16="http://schemas.microsoft.com/office/drawing/2014/main" id="{37E79319-795B-4A5B-8C84-736BDFF8031A}"/>
            </a:ext>
          </a:extLst>
        </xdr:cNvPr>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137161</xdr:rowOff>
    </xdr:to>
    <xdr:cxnSp macro="">
      <xdr:nvCxnSpPr>
        <xdr:cNvPr id="311" name="直線コネクタ 310">
          <a:extLst>
            <a:ext uri="{FF2B5EF4-FFF2-40B4-BE49-F238E27FC236}">
              <a16:creationId xmlns:a16="http://schemas.microsoft.com/office/drawing/2014/main" id="{A5B45A70-EEBA-4165-9053-0619695AA1A0}"/>
            </a:ext>
          </a:extLst>
        </xdr:cNvPr>
        <xdr:cNvCxnSpPr/>
      </xdr:nvCxnSpPr>
      <xdr:spPr>
        <a:xfrm>
          <a:off x="2908300" y="143408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38736</xdr:rowOff>
    </xdr:from>
    <xdr:to>
      <xdr:col>10</xdr:col>
      <xdr:colOff>165100</xdr:colOff>
      <xdr:row>83</xdr:row>
      <xdr:rowOff>140336</xdr:rowOff>
    </xdr:to>
    <xdr:sp macro="" textlink="">
      <xdr:nvSpPr>
        <xdr:cNvPr id="312" name="楕円 311">
          <a:extLst>
            <a:ext uri="{FF2B5EF4-FFF2-40B4-BE49-F238E27FC236}">
              <a16:creationId xmlns:a16="http://schemas.microsoft.com/office/drawing/2014/main" id="{9CBF21F5-0B79-4D50-BE14-138FC89EFDB8}"/>
            </a:ext>
          </a:extLst>
        </xdr:cNvPr>
        <xdr:cNvSpPr/>
      </xdr:nvSpPr>
      <xdr:spPr>
        <a:xfrm>
          <a:off x="196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89536</xdr:rowOff>
    </xdr:from>
    <xdr:to>
      <xdr:col>15</xdr:col>
      <xdr:colOff>50800</xdr:colOff>
      <xdr:row>83</xdr:row>
      <xdr:rowOff>110489</xdr:rowOff>
    </xdr:to>
    <xdr:cxnSp macro="">
      <xdr:nvCxnSpPr>
        <xdr:cNvPr id="313" name="直線コネクタ 312">
          <a:extLst>
            <a:ext uri="{FF2B5EF4-FFF2-40B4-BE49-F238E27FC236}">
              <a16:creationId xmlns:a16="http://schemas.microsoft.com/office/drawing/2014/main" id="{CA3D189E-86AE-4E4B-BFEA-0884E4F2E955}"/>
            </a:ext>
          </a:extLst>
        </xdr:cNvPr>
        <xdr:cNvCxnSpPr/>
      </xdr:nvCxnSpPr>
      <xdr:spPr>
        <a:xfrm>
          <a:off x="2019300" y="1431988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4" name="楕円 313">
          <a:extLst>
            <a:ext uri="{FF2B5EF4-FFF2-40B4-BE49-F238E27FC236}">
              <a16:creationId xmlns:a16="http://schemas.microsoft.com/office/drawing/2014/main" id="{7A988A11-1A56-4369-ABDE-FB78AA79BCF2}"/>
            </a:ext>
          </a:extLst>
        </xdr:cNvPr>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89536</xdr:rowOff>
    </xdr:to>
    <xdr:cxnSp macro="">
      <xdr:nvCxnSpPr>
        <xdr:cNvPr id="315" name="直線コネクタ 314">
          <a:extLst>
            <a:ext uri="{FF2B5EF4-FFF2-40B4-BE49-F238E27FC236}">
              <a16:creationId xmlns:a16="http://schemas.microsoft.com/office/drawing/2014/main" id="{DEDED6C3-F7E7-4C7F-AC6E-969D03B338B8}"/>
            </a:ext>
          </a:extLst>
        </xdr:cNvPr>
        <xdr:cNvCxnSpPr/>
      </xdr:nvCxnSpPr>
      <xdr:spPr>
        <a:xfrm>
          <a:off x="1130300" y="1427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a:extLst>
            <a:ext uri="{FF2B5EF4-FFF2-40B4-BE49-F238E27FC236}">
              <a16:creationId xmlns:a16="http://schemas.microsoft.com/office/drawing/2014/main" id="{E6E55158-6451-4947-83E9-6707BAF6C104}"/>
            </a:ext>
          </a:extLst>
        </xdr:cNvPr>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a:extLst>
            <a:ext uri="{FF2B5EF4-FFF2-40B4-BE49-F238E27FC236}">
              <a16:creationId xmlns:a16="http://schemas.microsoft.com/office/drawing/2014/main" id="{B8380B4C-9B4A-4678-893F-5C0615F27CDF}"/>
            </a:ext>
          </a:extLst>
        </xdr:cNvPr>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a:extLst>
            <a:ext uri="{FF2B5EF4-FFF2-40B4-BE49-F238E27FC236}">
              <a16:creationId xmlns:a16="http://schemas.microsoft.com/office/drawing/2014/main" id="{07E8CF2C-7B46-403B-8186-A75ECD917BF3}"/>
            </a:ext>
          </a:extLst>
        </xdr:cNvPr>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a:extLst>
            <a:ext uri="{FF2B5EF4-FFF2-40B4-BE49-F238E27FC236}">
              <a16:creationId xmlns:a16="http://schemas.microsoft.com/office/drawing/2014/main" id="{692EC665-AD20-4C1E-8E52-4F9FF6CE2C8B}"/>
            </a:ext>
          </a:extLst>
        </xdr:cNvPr>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7638</xdr:rowOff>
    </xdr:from>
    <xdr:ext cx="405111" cy="259045"/>
    <xdr:sp macro="" textlink="">
      <xdr:nvSpPr>
        <xdr:cNvPr id="320" name="n_1mainValue【福祉施設】&#10;有形固定資産減価償却率">
          <a:extLst>
            <a:ext uri="{FF2B5EF4-FFF2-40B4-BE49-F238E27FC236}">
              <a16:creationId xmlns:a16="http://schemas.microsoft.com/office/drawing/2014/main" id="{6361BB54-A391-474B-9833-F2489A8D266C}"/>
            </a:ext>
          </a:extLst>
        </xdr:cNvPr>
        <xdr:cNvSpPr txBox="1"/>
      </xdr:nvSpPr>
      <xdr:spPr>
        <a:xfrm>
          <a:off x="35820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21" name="n_2mainValue【福祉施設】&#10;有形固定資産減価償却率">
          <a:extLst>
            <a:ext uri="{FF2B5EF4-FFF2-40B4-BE49-F238E27FC236}">
              <a16:creationId xmlns:a16="http://schemas.microsoft.com/office/drawing/2014/main" id="{33C0BAFE-2121-4112-88EE-9F8AA5E83523}"/>
            </a:ext>
          </a:extLst>
        </xdr:cNvPr>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22" name="n_3mainValue【福祉施設】&#10;有形固定資産減価償却率">
          <a:extLst>
            <a:ext uri="{FF2B5EF4-FFF2-40B4-BE49-F238E27FC236}">
              <a16:creationId xmlns:a16="http://schemas.microsoft.com/office/drawing/2014/main" id="{9948CC6C-EA56-4E01-954C-FB4669264F19}"/>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3" name="n_4mainValue【福祉施設】&#10;有形固定資産減価償却率">
          <a:extLst>
            <a:ext uri="{FF2B5EF4-FFF2-40B4-BE49-F238E27FC236}">
              <a16:creationId xmlns:a16="http://schemas.microsoft.com/office/drawing/2014/main" id="{0F01F05D-A897-49BB-B6DD-F6D03E9CAB24}"/>
            </a:ext>
          </a:extLst>
        </xdr:cNvPr>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A74B600-768F-42A4-9CC5-74818AA8591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B7B3BBF2-1C0C-4F06-AADC-3FA6AEFE9A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C31C4B6A-C017-4251-AFB0-B7D8E23F9ED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388F0F0-6A61-45B2-997C-3A47BFE5135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AC7044BE-FA7C-4917-BD26-4AD2F7C449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CDD340-318E-494B-9CAE-5397972E574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4858387A-350F-4045-87D7-9D2C3309CE6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2C01D406-4FBB-4DA6-A76E-26FB0FD2C2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F811578-FD79-4791-BE37-769E2FA252B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F2F9AE3-9B46-490D-A3E5-5AB94275370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AA4A02D4-9E66-4558-A956-B1DD3B8E0EB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6339A312-CE65-4CC6-93D5-63522819590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78A71ACD-79C8-497B-A14C-5BE0A3E64B0E}"/>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394B1345-F447-4AFE-857E-475B10198A6B}"/>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35EE3958-0EC5-4836-B50F-7A73F5BD7A6C}"/>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48DD4750-623A-471F-9874-DD17B36C4953}"/>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8C8C47F1-08F3-4172-A243-E187EBB5526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AC732A5E-6230-435A-8E71-4141AF7FF3F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7B8B3B3-97A8-42CD-ACFE-2AEAED58781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5EDDF929-FC2C-4F8D-8742-5226B20CDB8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46409ED9-9A71-4BB0-8A7F-32A4120885E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a:extLst>
            <a:ext uri="{FF2B5EF4-FFF2-40B4-BE49-F238E27FC236}">
              <a16:creationId xmlns:a16="http://schemas.microsoft.com/office/drawing/2014/main" id="{AB47D9C6-2B15-4D41-855E-F7A65CC90E95}"/>
            </a:ext>
          </a:extLst>
        </xdr:cNvPr>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a:extLst>
            <a:ext uri="{FF2B5EF4-FFF2-40B4-BE49-F238E27FC236}">
              <a16:creationId xmlns:a16="http://schemas.microsoft.com/office/drawing/2014/main" id="{08367F21-CBBC-4406-A9CA-35C24B7E8B19}"/>
            </a:ext>
          </a:extLst>
        </xdr:cNvPr>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a:extLst>
            <a:ext uri="{FF2B5EF4-FFF2-40B4-BE49-F238E27FC236}">
              <a16:creationId xmlns:a16="http://schemas.microsoft.com/office/drawing/2014/main" id="{79EDA851-FC27-4423-BE54-779388A99E54}"/>
            </a:ext>
          </a:extLst>
        </xdr:cNvPr>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a:extLst>
            <a:ext uri="{FF2B5EF4-FFF2-40B4-BE49-F238E27FC236}">
              <a16:creationId xmlns:a16="http://schemas.microsoft.com/office/drawing/2014/main" id="{813AAB45-C049-4724-AD1E-5D2A758F5F31}"/>
            </a:ext>
          </a:extLst>
        </xdr:cNvPr>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a:extLst>
            <a:ext uri="{FF2B5EF4-FFF2-40B4-BE49-F238E27FC236}">
              <a16:creationId xmlns:a16="http://schemas.microsoft.com/office/drawing/2014/main" id="{15AD7BB8-7DEB-429E-AD23-BFDDD531A176}"/>
            </a:ext>
          </a:extLst>
        </xdr:cNvPr>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a:extLst>
            <a:ext uri="{FF2B5EF4-FFF2-40B4-BE49-F238E27FC236}">
              <a16:creationId xmlns:a16="http://schemas.microsoft.com/office/drawing/2014/main" id="{5944A584-891E-49C7-86BA-0E3E9550F30D}"/>
            </a:ext>
          </a:extLst>
        </xdr:cNvPr>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a:extLst>
            <a:ext uri="{FF2B5EF4-FFF2-40B4-BE49-F238E27FC236}">
              <a16:creationId xmlns:a16="http://schemas.microsoft.com/office/drawing/2014/main" id="{9E0BBE3B-C0B1-464F-B6A6-6E8846662947}"/>
            </a:ext>
          </a:extLst>
        </xdr:cNvPr>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a:extLst>
            <a:ext uri="{FF2B5EF4-FFF2-40B4-BE49-F238E27FC236}">
              <a16:creationId xmlns:a16="http://schemas.microsoft.com/office/drawing/2014/main" id="{AAB50F39-AA6B-4B80-8D14-63247F99F6E2}"/>
            </a:ext>
          </a:extLst>
        </xdr:cNvPr>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a:extLst>
            <a:ext uri="{FF2B5EF4-FFF2-40B4-BE49-F238E27FC236}">
              <a16:creationId xmlns:a16="http://schemas.microsoft.com/office/drawing/2014/main" id="{DD8AB165-BDAA-4EBC-8CE9-D64A9CB126E1}"/>
            </a:ext>
          </a:extLst>
        </xdr:cNvPr>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a:extLst>
            <a:ext uri="{FF2B5EF4-FFF2-40B4-BE49-F238E27FC236}">
              <a16:creationId xmlns:a16="http://schemas.microsoft.com/office/drawing/2014/main" id="{87C8B060-BBBB-4668-8D7E-24CE32E60797}"/>
            </a:ext>
          </a:extLst>
        </xdr:cNvPr>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a:extLst>
            <a:ext uri="{FF2B5EF4-FFF2-40B4-BE49-F238E27FC236}">
              <a16:creationId xmlns:a16="http://schemas.microsoft.com/office/drawing/2014/main" id="{276F5539-BCFA-4837-91FD-F60BEF7EE684}"/>
            </a:ext>
          </a:extLst>
        </xdr:cNvPr>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39B23D7-08AC-41E8-9F6F-1CCA7F37C74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DD70ECCF-1E51-450F-A753-4329BCACEFF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C6E3A02B-6217-440F-BE63-86FFFE7A383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A9E3A94C-3E54-4D3A-95D4-041A212F5A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3A22B54-477B-4374-A601-6AC95BD40C8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106172</xdr:rowOff>
    </xdr:from>
    <xdr:to>
      <xdr:col>55</xdr:col>
      <xdr:colOff>50800</xdr:colOff>
      <xdr:row>84</xdr:row>
      <xdr:rowOff>36322</xdr:rowOff>
    </xdr:to>
    <xdr:sp macro="" textlink="">
      <xdr:nvSpPr>
        <xdr:cNvPr id="361" name="楕円 360">
          <a:extLst>
            <a:ext uri="{FF2B5EF4-FFF2-40B4-BE49-F238E27FC236}">
              <a16:creationId xmlns:a16="http://schemas.microsoft.com/office/drawing/2014/main" id="{E80EE4B4-8F6A-4DA2-93EC-2564E100B835}"/>
            </a:ext>
          </a:extLst>
        </xdr:cNvPr>
        <xdr:cNvSpPr/>
      </xdr:nvSpPr>
      <xdr:spPr>
        <a:xfrm>
          <a:off x="104267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129049</xdr:rowOff>
    </xdr:from>
    <xdr:ext cx="469744" cy="259045"/>
    <xdr:sp macro="" textlink="">
      <xdr:nvSpPr>
        <xdr:cNvPr id="362" name="【福祉施設】&#10;一人当たり面積該当値テキスト">
          <a:extLst>
            <a:ext uri="{FF2B5EF4-FFF2-40B4-BE49-F238E27FC236}">
              <a16:creationId xmlns:a16="http://schemas.microsoft.com/office/drawing/2014/main" id="{D00C057E-7DE1-4F01-A6A6-13425DCC8549}"/>
            </a:ext>
          </a:extLst>
        </xdr:cNvPr>
        <xdr:cNvSpPr txBox="1"/>
      </xdr:nvSpPr>
      <xdr:spPr>
        <a:xfrm>
          <a:off x="10515600" y="1418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113030</xdr:rowOff>
    </xdr:from>
    <xdr:to>
      <xdr:col>50</xdr:col>
      <xdr:colOff>165100</xdr:colOff>
      <xdr:row>84</xdr:row>
      <xdr:rowOff>43180</xdr:rowOff>
    </xdr:to>
    <xdr:sp macro="" textlink="">
      <xdr:nvSpPr>
        <xdr:cNvPr id="363" name="楕円 362">
          <a:extLst>
            <a:ext uri="{FF2B5EF4-FFF2-40B4-BE49-F238E27FC236}">
              <a16:creationId xmlns:a16="http://schemas.microsoft.com/office/drawing/2014/main" id="{B1A58510-587A-45CA-B1EA-158F458B805E}"/>
            </a:ext>
          </a:extLst>
        </xdr:cNvPr>
        <xdr:cNvSpPr/>
      </xdr:nvSpPr>
      <xdr:spPr>
        <a:xfrm>
          <a:off x="958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156972</xdr:rowOff>
    </xdr:from>
    <xdr:to>
      <xdr:col>55</xdr:col>
      <xdr:colOff>0</xdr:colOff>
      <xdr:row>83</xdr:row>
      <xdr:rowOff>163830</xdr:rowOff>
    </xdr:to>
    <xdr:cxnSp macro="">
      <xdr:nvCxnSpPr>
        <xdr:cNvPr id="364" name="直線コネクタ 363">
          <a:extLst>
            <a:ext uri="{FF2B5EF4-FFF2-40B4-BE49-F238E27FC236}">
              <a16:creationId xmlns:a16="http://schemas.microsoft.com/office/drawing/2014/main" id="{D5C06B86-669B-475B-BD76-E6F16CAAFD3C}"/>
            </a:ext>
          </a:extLst>
        </xdr:cNvPr>
        <xdr:cNvCxnSpPr/>
      </xdr:nvCxnSpPr>
      <xdr:spPr>
        <a:xfrm flipV="1">
          <a:off x="9639300" y="1438732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119887</xdr:rowOff>
    </xdr:from>
    <xdr:to>
      <xdr:col>46</xdr:col>
      <xdr:colOff>38100</xdr:colOff>
      <xdr:row>84</xdr:row>
      <xdr:rowOff>50037</xdr:rowOff>
    </xdr:to>
    <xdr:sp macro="" textlink="">
      <xdr:nvSpPr>
        <xdr:cNvPr id="365" name="楕円 364">
          <a:extLst>
            <a:ext uri="{FF2B5EF4-FFF2-40B4-BE49-F238E27FC236}">
              <a16:creationId xmlns:a16="http://schemas.microsoft.com/office/drawing/2014/main" id="{864C43CA-C365-40A1-BC2B-489D1C1FA66C}"/>
            </a:ext>
          </a:extLst>
        </xdr:cNvPr>
        <xdr:cNvSpPr/>
      </xdr:nvSpPr>
      <xdr:spPr>
        <a:xfrm>
          <a:off x="8699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163830</xdr:rowOff>
    </xdr:from>
    <xdr:to>
      <xdr:col>50</xdr:col>
      <xdr:colOff>114300</xdr:colOff>
      <xdr:row>83</xdr:row>
      <xdr:rowOff>170687</xdr:rowOff>
    </xdr:to>
    <xdr:cxnSp macro="">
      <xdr:nvCxnSpPr>
        <xdr:cNvPr id="366" name="直線コネクタ 365">
          <a:extLst>
            <a:ext uri="{FF2B5EF4-FFF2-40B4-BE49-F238E27FC236}">
              <a16:creationId xmlns:a16="http://schemas.microsoft.com/office/drawing/2014/main" id="{5B3A0870-8589-47FB-B035-1D1A83E5592C}"/>
            </a:ext>
          </a:extLst>
        </xdr:cNvPr>
        <xdr:cNvCxnSpPr/>
      </xdr:nvCxnSpPr>
      <xdr:spPr>
        <a:xfrm flipV="1">
          <a:off x="8750300" y="1439418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367" name="楕円 366">
          <a:extLst>
            <a:ext uri="{FF2B5EF4-FFF2-40B4-BE49-F238E27FC236}">
              <a16:creationId xmlns:a16="http://schemas.microsoft.com/office/drawing/2014/main" id="{1907AC24-D6BE-4FA1-B7F9-5CFB3BAC4CA4}"/>
            </a:ext>
          </a:extLst>
        </xdr:cNvPr>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170687</xdr:rowOff>
    </xdr:from>
    <xdr:to>
      <xdr:col>45</xdr:col>
      <xdr:colOff>177800</xdr:colOff>
      <xdr:row>84</xdr:row>
      <xdr:rowOff>3811</xdr:rowOff>
    </xdr:to>
    <xdr:cxnSp macro="">
      <xdr:nvCxnSpPr>
        <xdr:cNvPr id="368" name="直線コネクタ 367">
          <a:extLst>
            <a:ext uri="{FF2B5EF4-FFF2-40B4-BE49-F238E27FC236}">
              <a16:creationId xmlns:a16="http://schemas.microsoft.com/office/drawing/2014/main" id="{F8E0A8C8-37F5-4E57-BF69-51A228D460AF}"/>
            </a:ext>
          </a:extLst>
        </xdr:cNvPr>
        <xdr:cNvCxnSpPr/>
      </xdr:nvCxnSpPr>
      <xdr:spPr>
        <a:xfrm flipV="1">
          <a:off x="7861300" y="1440103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131318</xdr:rowOff>
    </xdr:from>
    <xdr:to>
      <xdr:col>36</xdr:col>
      <xdr:colOff>165100</xdr:colOff>
      <xdr:row>84</xdr:row>
      <xdr:rowOff>61468</xdr:rowOff>
    </xdr:to>
    <xdr:sp macro="" textlink="">
      <xdr:nvSpPr>
        <xdr:cNvPr id="369" name="楕円 368">
          <a:extLst>
            <a:ext uri="{FF2B5EF4-FFF2-40B4-BE49-F238E27FC236}">
              <a16:creationId xmlns:a16="http://schemas.microsoft.com/office/drawing/2014/main" id="{FFFD579E-B16D-4588-A540-FDE3EEB7C3C7}"/>
            </a:ext>
          </a:extLst>
        </xdr:cNvPr>
        <xdr:cNvSpPr/>
      </xdr:nvSpPr>
      <xdr:spPr>
        <a:xfrm>
          <a:off x="6921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3811</xdr:rowOff>
    </xdr:from>
    <xdr:to>
      <xdr:col>41</xdr:col>
      <xdr:colOff>50800</xdr:colOff>
      <xdr:row>84</xdr:row>
      <xdr:rowOff>10668</xdr:rowOff>
    </xdr:to>
    <xdr:cxnSp macro="">
      <xdr:nvCxnSpPr>
        <xdr:cNvPr id="370" name="直線コネクタ 369">
          <a:extLst>
            <a:ext uri="{FF2B5EF4-FFF2-40B4-BE49-F238E27FC236}">
              <a16:creationId xmlns:a16="http://schemas.microsoft.com/office/drawing/2014/main" id="{02BF6A50-342E-457C-AF16-297853A3E77A}"/>
            </a:ext>
          </a:extLst>
        </xdr:cNvPr>
        <xdr:cNvCxnSpPr/>
      </xdr:nvCxnSpPr>
      <xdr:spPr>
        <a:xfrm flipV="1">
          <a:off x="6972300" y="1440561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a:extLst>
            <a:ext uri="{FF2B5EF4-FFF2-40B4-BE49-F238E27FC236}">
              <a16:creationId xmlns:a16="http://schemas.microsoft.com/office/drawing/2014/main" id="{FF6F66D7-1C7E-4DA5-8356-375D4EF44A27}"/>
            </a:ext>
          </a:extLst>
        </xdr:cNvPr>
        <xdr:cNvSpPr txBox="1"/>
      </xdr:nvSpPr>
      <xdr:spPr>
        <a:xfrm>
          <a:off x="9391727" y="144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a:extLst>
            <a:ext uri="{FF2B5EF4-FFF2-40B4-BE49-F238E27FC236}">
              <a16:creationId xmlns:a16="http://schemas.microsoft.com/office/drawing/2014/main" id="{4E20B5A8-BAB8-4A89-8AFB-45E6F2FCDFC9}"/>
            </a:ext>
          </a:extLst>
        </xdr:cNvPr>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a:extLst>
            <a:ext uri="{FF2B5EF4-FFF2-40B4-BE49-F238E27FC236}">
              <a16:creationId xmlns:a16="http://schemas.microsoft.com/office/drawing/2014/main" id="{3AFBCF4A-2A8B-433A-8AC5-FFB833224E68}"/>
            </a:ext>
          </a:extLst>
        </xdr:cNvPr>
        <xdr:cNvSpPr txBox="1"/>
      </xdr:nvSpPr>
      <xdr:spPr>
        <a:xfrm>
          <a:off x="76264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a:extLst>
            <a:ext uri="{FF2B5EF4-FFF2-40B4-BE49-F238E27FC236}">
              <a16:creationId xmlns:a16="http://schemas.microsoft.com/office/drawing/2014/main" id="{A8987306-3870-464E-B309-7A5404801E13}"/>
            </a:ext>
          </a:extLst>
        </xdr:cNvPr>
        <xdr:cNvSpPr txBox="1"/>
      </xdr:nvSpPr>
      <xdr:spPr>
        <a:xfrm>
          <a:off x="6737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59707</xdr:rowOff>
    </xdr:from>
    <xdr:ext cx="469744" cy="259045"/>
    <xdr:sp macro="" textlink="">
      <xdr:nvSpPr>
        <xdr:cNvPr id="375" name="n_1mainValue【福祉施設】&#10;一人当たり面積">
          <a:extLst>
            <a:ext uri="{FF2B5EF4-FFF2-40B4-BE49-F238E27FC236}">
              <a16:creationId xmlns:a16="http://schemas.microsoft.com/office/drawing/2014/main" id="{4ECA7293-9B84-4522-9007-9956A519644C}"/>
            </a:ext>
          </a:extLst>
        </xdr:cNvPr>
        <xdr:cNvSpPr txBox="1"/>
      </xdr:nvSpPr>
      <xdr:spPr>
        <a:xfrm>
          <a:off x="93917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66564</xdr:rowOff>
    </xdr:from>
    <xdr:ext cx="469744" cy="259045"/>
    <xdr:sp macro="" textlink="">
      <xdr:nvSpPr>
        <xdr:cNvPr id="376" name="n_2mainValue【福祉施設】&#10;一人当たり面積">
          <a:extLst>
            <a:ext uri="{FF2B5EF4-FFF2-40B4-BE49-F238E27FC236}">
              <a16:creationId xmlns:a16="http://schemas.microsoft.com/office/drawing/2014/main" id="{DB04C659-EA46-474C-8C93-F87D6D994947}"/>
            </a:ext>
          </a:extLst>
        </xdr:cNvPr>
        <xdr:cNvSpPr txBox="1"/>
      </xdr:nvSpPr>
      <xdr:spPr>
        <a:xfrm>
          <a:off x="85154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77" name="n_3mainValue【福祉施設】&#10;一人当たり面積">
          <a:extLst>
            <a:ext uri="{FF2B5EF4-FFF2-40B4-BE49-F238E27FC236}">
              <a16:creationId xmlns:a16="http://schemas.microsoft.com/office/drawing/2014/main" id="{61F9C108-D80A-4146-85C4-1B1C89F2E311}"/>
            </a:ext>
          </a:extLst>
        </xdr:cNvPr>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77995</xdr:rowOff>
    </xdr:from>
    <xdr:ext cx="469744" cy="259045"/>
    <xdr:sp macro="" textlink="">
      <xdr:nvSpPr>
        <xdr:cNvPr id="378" name="n_4mainValue【福祉施設】&#10;一人当たり面積">
          <a:extLst>
            <a:ext uri="{FF2B5EF4-FFF2-40B4-BE49-F238E27FC236}">
              <a16:creationId xmlns:a16="http://schemas.microsoft.com/office/drawing/2014/main" id="{6B3CAB02-6E25-44DE-AE20-631783425675}"/>
            </a:ext>
          </a:extLst>
        </xdr:cNvPr>
        <xdr:cNvSpPr txBox="1"/>
      </xdr:nvSpPr>
      <xdr:spPr>
        <a:xfrm>
          <a:off x="6737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68355A5E-B78F-4D79-A81A-6A7DA80029E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4864865-225C-48FF-A079-067E56B55241}"/>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FFB793F-75C6-4792-BE88-44E100D61CC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AA87CD5A-CA08-463D-B20C-F146FAAAB9C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31F617E-EA53-4F10-8777-EB3042D41F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14F5093-7100-4AD9-9AC7-FDFE7EFEA00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0900F4D-929E-435C-8A56-7B3794300B5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BB496A3B-8076-47A9-9695-E39124C89867}"/>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FFD2A14-AFAE-4911-A276-2A195EF799B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50F2EDCE-EAB9-4139-B76F-A64E6DF09F11}"/>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3CD04CB9-E0FB-43D6-9251-3EE999A41C2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D5967071-98A6-493C-9827-FBD50B6426CF}"/>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C90F22A6-832D-4CC5-9B5A-6DACDC04934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90C4E1A5-28E3-40CB-AB9D-A0BB7E1B524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A2C803B3-0696-4293-BBAA-18A246FE35C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A40B120C-36FD-4A75-9ACE-1D5B94CF4DB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1C900951-684E-46C0-AD1F-B800F975F2B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F31CE15A-F23F-4A65-8F9D-0E3F731B8F6E}"/>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313348CD-7DEC-41CB-BE10-FA3A339AB99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381A6880-A6A6-4F08-ABC0-E0D71E427CB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7D1D229B-EDBA-4A42-AA42-2195360BAE0C}"/>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21DFFFE6-43A4-4AD6-9835-5B1C90DDC9F7}"/>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CDDF4692-ABE2-41B8-B106-B6D7C347CB3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5AC0BD6-ADAA-404E-936D-3DB21839ECA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4BF980A6-6E25-48D5-8B2D-DF429E7F3D5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a:extLst>
            <a:ext uri="{FF2B5EF4-FFF2-40B4-BE49-F238E27FC236}">
              <a16:creationId xmlns:a16="http://schemas.microsoft.com/office/drawing/2014/main" id="{20AE6F6E-6D4E-4BAA-8BB9-F6E88104BAFE}"/>
            </a:ext>
          </a:extLst>
        </xdr:cNvPr>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851E525D-F6B8-4710-9641-CD88536C479B}"/>
            </a:ext>
          </a:extLst>
        </xdr:cNvPr>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a:extLst>
            <a:ext uri="{FF2B5EF4-FFF2-40B4-BE49-F238E27FC236}">
              <a16:creationId xmlns:a16="http://schemas.microsoft.com/office/drawing/2014/main" id="{7FC47E18-EE4E-43C0-BE35-CBD8B490D241}"/>
            </a:ext>
          </a:extLst>
        </xdr:cNvPr>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B19ED1AC-795B-4FC2-9CCA-D666D998D963}"/>
            </a:ext>
          </a:extLst>
        </xdr:cNvPr>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a:extLst>
            <a:ext uri="{FF2B5EF4-FFF2-40B4-BE49-F238E27FC236}">
              <a16:creationId xmlns:a16="http://schemas.microsoft.com/office/drawing/2014/main" id="{259F92EB-205C-4B52-AB4E-ADD117D2C2CA}"/>
            </a:ext>
          </a:extLst>
        </xdr:cNvPr>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F696827D-1F53-4C52-A797-4036BB6A31D8}"/>
            </a:ext>
          </a:extLst>
        </xdr:cNvPr>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a:extLst>
            <a:ext uri="{FF2B5EF4-FFF2-40B4-BE49-F238E27FC236}">
              <a16:creationId xmlns:a16="http://schemas.microsoft.com/office/drawing/2014/main" id="{57C2B72B-EC08-4BD8-B66F-8698112EF72D}"/>
            </a:ext>
          </a:extLst>
        </xdr:cNvPr>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a:extLst>
            <a:ext uri="{FF2B5EF4-FFF2-40B4-BE49-F238E27FC236}">
              <a16:creationId xmlns:a16="http://schemas.microsoft.com/office/drawing/2014/main" id="{3E52AD29-4C17-48B5-9213-37B2130C653E}"/>
            </a:ext>
          </a:extLst>
        </xdr:cNvPr>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a:extLst>
            <a:ext uri="{FF2B5EF4-FFF2-40B4-BE49-F238E27FC236}">
              <a16:creationId xmlns:a16="http://schemas.microsoft.com/office/drawing/2014/main" id="{65FB0E44-01A5-45FA-AB70-37804115E9ED}"/>
            </a:ext>
          </a:extLst>
        </xdr:cNvPr>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a:extLst>
            <a:ext uri="{FF2B5EF4-FFF2-40B4-BE49-F238E27FC236}">
              <a16:creationId xmlns:a16="http://schemas.microsoft.com/office/drawing/2014/main" id="{6A07B964-3F79-4DEF-B8A9-BBCD1301BF9D}"/>
            </a:ext>
          </a:extLst>
        </xdr:cNvPr>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a:extLst>
            <a:ext uri="{FF2B5EF4-FFF2-40B4-BE49-F238E27FC236}">
              <a16:creationId xmlns:a16="http://schemas.microsoft.com/office/drawing/2014/main" id="{11ACC1B1-4CA6-4CDF-B3E8-0408C6FF8807}"/>
            </a:ext>
          </a:extLst>
        </xdr:cNvPr>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365B7B58-0993-4790-9460-A05CA563C0D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FE34A813-581E-4295-863E-F237038F9605}"/>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1747BFF-0917-4500-A049-3F2D4DAA4D5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EEBD6930-FEED-4682-97FF-535EFE0BC17E}"/>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B2A4A878-C089-4CE2-8AF1-511D725A33D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64588</xdr:rowOff>
    </xdr:from>
    <xdr:to>
      <xdr:col>24</xdr:col>
      <xdr:colOff>114300</xdr:colOff>
      <xdr:row>105</xdr:row>
      <xdr:rowOff>166188</xdr:rowOff>
    </xdr:to>
    <xdr:sp macro="" textlink="">
      <xdr:nvSpPr>
        <xdr:cNvPr id="420" name="楕円 419">
          <a:extLst>
            <a:ext uri="{FF2B5EF4-FFF2-40B4-BE49-F238E27FC236}">
              <a16:creationId xmlns:a16="http://schemas.microsoft.com/office/drawing/2014/main" id="{9E97433D-5E15-4D1B-BA7C-B29BC19E2A72}"/>
            </a:ext>
          </a:extLst>
        </xdr:cNvPr>
        <xdr:cNvSpPr/>
      </xdr:nvSpPr>
      <xdr:spPr>
        <a:xfrm>
          <a:off x="45847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43015</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80C3DD58-7258-4439-8676-68C0BDE886ED}"/>
            </a:ext>
          </a:extLst>
        </xdr:cNvPr>
        <xdr:cNvSpPr txBox="1"/>
      </xdr:nvSpPr>
      <xdr:spPr>
        <a:xfrm>
          <a:off x="4673600"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31931</xdr:rowOff>
    </xdr:from>
    <xdr:to>
      <xdr:col>20</xdr:col>
      <xdr:colOff>38100</xdr:colOff>
      <xdr:row>105</xdr:row>
      <xdr:rowOff>133531</xdr:rowOff>
    </xdr:to>
    <xdr:sp macro="" textlink="">
      <xdr:nvSpPr>
        <xdr:cNvPr id="422" name="楕円 421">
          <a:extLst>
            <a:ext uri="{FF2B5EF4-FFF2-40B4-BE49-F238E27FC236}">
              <a16:creationId xmlns:a16="http://schemas.microsoft.com/office/drawing/2014/main" id="{0328E3C1-0C19-4CB9-B0F2-F75FD50F7326}"/>
            </a:ext>
          </a:extLst>
        </xdr:cNvPr>
        <xdr:cNvSpPr/>
      </xdr:nvSpPr>
      <xdr:spPr>
        <a:xfrm>
          <a:off x="3746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82731</xdr:rowOff>
    </xdr:from>
    <xdr:to>
      <xdr:col>24</xdr:col>
      <xdr:colOff>63500</xdr:colOff>
      <xdr:row>105</xdr:row>
      <xdr:rowOff>115388</xdr:rowOff>
    </xdr:to>
    <xdr:cxnSp macro="">
      <xdr:nvCxnSpPr>
        <xdr:cNvPr id="423" name="直線コネクタ 422">
          <a:extLst>
            <a:ext uri="{FF2B5EF4-FFF2-40B4-BE49-F238E27FC236}">
              <a16:creationId xmlns:a16="http://schemas.microsoft.com/office/drawing/2014/main" id="{255AF68B-0212-4DAE-B770-9AB83DB10EC3}"/>
            </a:ext>
          </a:extLst>
        </xdr:cNvPr>
        <xdr:cNvCxnSpPr/>
      </xdr:nvCxnSpPr>
      <xdr:spPr>
        <a:xfrm>
          <a:off x="3797300" y="180849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100512</xdr:rowOff>
    </xdr:from>
    <xdr:to>
      <xdr:col>15</xdr:col>
      <xdr:colOff>101600</xdr:colOff>
      <xdr:row>106</xdr:row>
      <xdr:rowOff>30662</xdr:rowOff>
    </xdr:to>
    <xdr:sp macro="" textlink="">
      <xdr:nvSpPr>
        <xdr:cNvPr id="424" name="楕円 423">
          <a:extLst>
            <a:ext uri="{FF2B5EF4-FFF2-40B4-BE49-F238E27FC236}">
              <a16:creationId xmlns:a16="http://schemas.microsoft.com/office/drawing/2014/main" id="{2B066795-A2FE-4B4A-935D-FA4BD295F2E3}"/>
            </a:ext>
          </a:extLst>
        </xdr:cNvPr>
        <xdr:cNvSpPr/>
      </xdr:nvSpPr>
      <xdr:spPr>
        <a:xfrm>
          <a:off x="2857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82731</xdr:rowOff>
    </xdr:from>
    <xdr:to>
      <xdr:col>19</xdr:col>
      <xdr:colOff>177800</xdr:colOff>
      <xdr:row>105</xdr:row>
      <xdr:rowOff>151312</xdr:rowOff>
    </xdr:to>
    <xdr:cxnSp macro="">
      <xdr:nvCxnSpPr>
        <xdr:cNvPr id="425" name="直線コネクタ 424">
          <a:extLst>
            <a:ext uri="{FF2B5EF4-FFF2-40B4-BE49-F238E27FC236}">
              <a16:creationId xmlns:a16="http://schemas.microsoft.com/office/drawing/2014/main" id="{A49AD056-C038-4E87-8A79-456E696B37B1}"/>
            </a:ext>
          </a:extLst>
        </xdr:cNvPr>
        <xdr:cNvCxnSpPr/>
      </xdr:nvCxnSpPr>
      <xdr:spPr>
        <a:xfrm flipV="1">
          <a:off x="2908300" y="18084981"/>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71120</xdr:rowOff>
    </xdr:from>
    <xdr:to>
      <xdr:col>10</xdr:col>
      <xdr:colOff>165100</xdr:colOff>
      <xdr:row>106</xdr:row>
      <xdr:rowOff>1270</xdr:rowOff>
    </xdr:to>
    <xdr:sp macro="" textlink="">
      <xdr:nvSpPr>
        <xdr:cNvPr id="426" name="楕円 425">
          <a:extLst>
            <a:ext uri="{FF2B5EF4-FFF2-40B4-BE49-F238E27FC236}">
              <a16:creationId xmlns:a16="http://schemas.microsoft.com/office/drawing/2014/main" id="{4C15CACA-0EC4-413F-8556-028EA8F35ACA}"/>
            </a:ext>
          </a:extLst>
        </xdr:cNvPr>
        <xdr:cNvSpPr/>
      </xdr:nvSpPr>
      <xdr:spPr>
        <a:xfrm>
          <a:off x="1968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121920</xdr:rowOff>
    </xdr:from>
    <xdr:to>
      <xdr:col>15</xdr:col>
      <xdr:colOff>50800</xdr:colOff>
      <xdr:row>105</xdr:row>
      <xdr:rowOff>151312</xdr:rowOff>
    </xdr:to>
    <xdr:cxnSp macro="">
      <xdr:nvCxnSpPr>
        <xdr:cNvPr id="427" name="直線コネクタ 426">
          <a:extLst>
            <a:ext uri="{FF2B5EF4-FFF2-40B4-BE49-F238E27FC236}">
              <a16:creationId xmlns:a16="http://schemas.microsoft.com/office/drawing/2014/main" id="{8C868B10-EC48-4178-AC54-DE06BB1F0E43}"/>
            </a:ext>
          </a:extLst>
        </xdr:cNvPr>
        <xdr:cNvCxnSpPr/>
      </xdr:nvCxnSpPr>
      <xdr:spPr>
        <a:xfrm>
          <a:off x="2019300" y="1812417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41729</xdr:rowOff>
    </xdr:from>
    <xdr:to>
      <xdr:col>6</xdr:col>
      <xdr:colOff>38100</xdr:colOff>
      <xdr:row>105</xdr:row>
      <xdr:rowOff>143329</xdr:rowOff>
    </xdr:to>
    <xdr:sp macro="" textlink="">
      <xdr:nvSpPr>
        <xdr:cNvPr id="428" name="楕円 427">
          <a:extLst>
            <a:ext uri="{FF2B5EF4-FFF2-40B4-BE49-F238E27FC236}">
              <a16:creationId xmlns:a16="http://schemas.microsoft.com/office/drawing/2014/main" id="{F7D2BF2E-397A-4406-8CFD-A94F5E7D8FAA}"/>
            </a:ext>
          </a:extLst>
        </xdr:cNvPr>
        <xdr:cNvSpPr/>
      </xdr:nvSpPr>
      <xdr:spPr>
        <a:xfrm>
          <a:off x="1079500" y="180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92529</xdr:rowOff>
    </xdr:from>
    <xdr:to>
      <xdr:col>10</xdr:col>
      <xdr:colOff>114300</xdr:colOff>
      <xdr:row>105</xdr:row>
      <xdr:rowOff>121920</xdr:rowOff>
    </xdr:to>
    <xdr:cxnSp macro="">
      <xdr:nvCxnSpPr>
        <xdr:cNvPr id="429" name="直線コネクタ 428">
          <a:extLst>
            <a:ext uri="{FF2B5EF4-FFF2-40B4-BE49-F238E27FC236}">
              <a16:creationId xmlns:a16="http://schemas.microsoft.com/office/drawing/2014/main" id="{E26C5867-47E6-4EA8-8D2D-CCEF5430FEEA}"/>
            </a:ext>
          </a:extLst>
        </xdr:cNvPr>
        <xdr:cNvCxnSpPr/>
      </xdr:nvCxnSpPr>
      <xdr:spPr>
        <a:xfrm>
          <a:off x="1130300" y="1809477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a:extLst>
            <a:ext uri="{FF2B5EF4-FFF2-40B4-BE49-F238E27FC236}">
              <a16:creationId xmlns:a16="http://schemas.microsoft.com/office/drawing/2014/main" id="{D29CCD95-EB4D-42E7-ABC0-810B8A04C602}"/>
            </a:ext>
          </a:extLst>
        </xdr:cNvPr>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a:extLst>
            <a:ext uri="{FF2B5EF4-FFF2-40B4-BE49-F238E27FC236}">
              <a16:creationId xmlns:a16="http://schemas.microsoft.com/office/drawing/2014/main" id="{A462A8F3-752E-43B3-97B3-AE59F069306B}"/>
            </a:ext>
          </a:extLst>
        </xdr:cNvPr>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a:extLst>
            <a:ext uri="{FF2B5EF4-FFF2-40B4-BE49-F238E27FC236}">
              <a16:creationId xmlns:a16="http://schemas.microsoft.com/office/drawing/2014/main" id="{D73087F5-D165-4CBC-B7C1-F709B664DEF8}"/>
            </a:ext>
          </a:extLst>
        </xdr:cNvPr>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a:extLst>
            <a:ext uri="{FF2B5EF4-FFF2-40B4-BE49-F238E27FC236}">
              <a16:creationId xmlns:a16="http://schemas.microsoft.com/office/drawing/2014/main" id="{99C853EF-38D9-4588-AA12-D1EDED444F68}"/>
            </a:ext>
          </a:extLst>
        </xdr:cNvPr>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124658</xdr:rowOff>
    </xdr:from>
    <xdr:ext cx="405111" cy="259045"/>
    <xdr:sp macro="" textlink="">
      <xdr:nvSpPr>
        <xdr:cNvPr id="434" name="n_1mainValue【市民会館】&#10;有形固定資産減価償却率">
          <a:extLst>
            <a:ext uri="{FF2B5EF4-FFF2-40B4-BE49-F238E27FC236}">
              <a16:creationId xmlns:a16="http://schemas.microsoft.com/office/drawing/2014/main" id="{AB88D5E4-F02E-4F87-A336-A639B375D378}"/>
            </a:ext>
          </a:extLst>
        </xdr:cNvPr>
        <xdr:cNvSpPr txBox="1"/>
      </xdr:nvSpPr>
      <xdr:spPr>
        <a:xfrm>
          <a:off x="35820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21789</xdr:rowOff>
    </xdr:from>
    <xdr:ext cx="405111" cy="259045"/>
    <xdr:sp macro="" textlink="">
      <xdr:nvSpPr>
        <xdr:cNvPr id="435" name="n_2mainValue【市民会館】&#10;有形固定資産減価償却率">
          <a:extLst>
            <a:ext uri="{FF2B5EF4-FFF2-40B4-BE49-F238E27FC236}">
              <a16:creationId xmlns:a16="http://schemas.microsoft.com/office/drawing/2014/main" id="{4AC87271-E5FE-49E0-9B03-79A51F759E17}"/>
            </a:ext>
          </a:extLst>
        </xdr:cNvPr>
        <xdr:cNvSpPr txBox="1"/>
      </xdr:nvSpPr>
      <xdr:spPr>
        <a:xfrm>
          <a:off x="27057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163847</xdr:rowOff>
    </xdr:from>
    <xdr:ext cx="405111" cy="259045"/>
    <xdr:sp macro="" textlink="">
      <xdr:nvSpPr>
        <xdr:cNvPr id="436" name="n_3mainValue【市民会館】&#10;有形固定資産減価償却率">
          <a:extLst>
            <a:ext uri="{FF2B5EF4-FFF2-40B4-BE49-F238E27FC236}">
              <a16:creationId xmlns:a16="http://schemas.microsoft.com/office/drawing/2014/main" id="{A0AC00B4-B148-4BD9-9952-0649EDC4B943}"/>
            </a:ext>
          </a:extLst>
        </xdr:cNvPr>
        <xdr:cNvSpPr txBox="1"/>
      </xdr:nvSpPr>
      <xdr:spPr>
        <a:xfrm>
          <a:off x="1816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134456</xdr:rowOff>
    </xdr:from>
    <xdr:ext cx="405111" cy="259045"/>
    <xdr:sp macro="" textlink="">
      <xdr:nvSpPr>
        <xdr:cNvPr id="437" name="n_4mainValue【市民会館】&#10;有形固定資産減価償却率">
          <a:extLst>
            <a:ext uri="{FF2B5EF4-FFF2-40B4-BE49-F238E27FC236}">
              <a16:creationId xmlns:a16="http://schemas.microsoft.com/office/drawing/2014/main" id="{1AAF854F-8724-4081-94DF-103558A7A955}"/>
            </a:ext>
          </a:extLst>
        </xdr:cNvPr>
        <xdr:cNvSpPr txBox="1"/>
      </xdr:nvSpPr>
      <xdr:spPr>
        <a:xfrm>
          <a:off x="927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1BD51B96-F74F-4303-AF4A-EF2415E0970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D98A162B-14A4-49A6-83C9-BEF8FF84C7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F90AD3E2-199E-43E1-A793-2C45288DC63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384267C8-BFC5-4D18-857F-FFCB662B0A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A0E1689D-1756-4F66-ADBE-E9E3DC1EC0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D69F30AD-EFDA-4713-84E5-2716353800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EC72C355-A1D6-4818-B621-CA24835F0F2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DF08DBE-739E-492B-AE2A-D9E8DB0571A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A961E3DC-5C67-4797-8D8B-F57AFD0614F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EB64E62A-9F10-41FD-8947-D7B6A34750F7}"/>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982F319F-86F5-4FDF-951C-688BFDBD50D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DC4DF076-9ADE-4B52-864B-7BD8A5A15FBD}"/>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8AF9824C-3A96-4B3F-95BB-DAE534BB058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9EDB2AC8-D28E-456B-B461-2312CB9404A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EA5694B7-6372-4B14-A03D-62F64BE23A1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A5A76B8F-B083-4504-9D82-16F156C7CCBD}"/>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E2016040-7B08-4DCD-8782-CFE12453333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9E956E0C-8057-487F-8A7F-6F4C2C234835}"/>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F5F22147-E901-4CB3-9D72-54A86342DFF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4FF1A685-FB2A-4A1D-BF32-14C9852BDB5D}"/>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9DB8178-6823-4FED-AAAF-AC4F50E9FD9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D5FE527-C1DE-4AE1-A96D-3A9E2FE0202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5B79130D-AD9B-4780-8188-AA84E595F7C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a:extLst>
            <a:ext uri="{FF2B5EF4-FFF2-40B4-BE49-F238E27FC236}">
              <a16:creationId xmlns:a16="http://schemas.microsoft.com/office/drawing/2014/main" id="{25B78B9F-155A-4D8D-9831-F30398065065}"/>
            </a:ext>
          </a:extLst>
        </xdr:cNvPr>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a:extLst>
            <a:ext uri="{FF2B5EF4-FFF2-40B4-BE49-F238E27FC236}">
              <a16:creationId xmlns:a16="http://schemas.microsoft.com/office/drawing/2014/main" id="{97CD17E0-2369-4900-8987-DDC4A278A178}"/>
            </a:ext>
          </a:extLst>
        </xdr:cNvPr>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a:extLst>
            <a:ext uri="{FF2B5EF4-FFF2-40B4-BE49-F238E27FC236}">
              <a16:creationId xmlns:a16="http://schemas.microsoft.com/office/drawing/2014/main" id="{34CF3010-3AE4-4E54-ABF4-B519DEED9CF9}"/>
            </a:ext>
          </a:extLst>
        </xdr:cNvPr>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a:extLst>
            <a:ext uri="{FF2B5EF4-FFF2-40B4-BE49-F238E27FC236}">
              <a16:creationId xmlns:a16="http://schemas.microsoft.com/office/drawing/2014/main" id="{21079975-182F-4E2E-BC9B-160E5B00645A}"/>
            </a:ext>
          </a:extLst>
        </xdr:cNvPr>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a:extLst>
            <a:ext uri="{FF2B5EF4-FFF2-40B4-BE49-F238E27FC236}">
              <a16:creationId xmlns:a16="http://schemas.microsoft.com/office/drawing/2014/main" id="{01365843-809E-4138-BCAD-81EA5AC1949F}"/>
            </a:ext>
          </a:extLst>
        </xdr:cNvPr>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a:extLst>
            <a:ext uri="{FF2B5EF4-FFF2-40B4-BE49-F238E27FC236}">
              <a16:creationId xmlns:a16="http://schemas.microsoft.com/office/drawing/2014/main" id="{4A754955-75E3-4CCC-B205-9B32439DB7BE}"/>
            </a:ext>
          </a:extLst>
        </xdr:cNvPr>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a:extLst>
            <a:ext uri="{FF2B5EF4-FFF2-40B4-BE49-F238E27FC236}">
              <a16:creationId xmlns:a16="http://schemas.microsoft.com/office/drawing/2014/main" id="{94AB1FC9-70EB-4E49-9EE2-92A75B0DDC32}"/>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a:extLst>
            <a:ext uri="{FF2B5EF4-FFF2-40B4-BE49-F238E27FC236}">
              <a16:creationId xmlns:a16="http://schemas.microsoft.com/office/drawing/2014/main" id="{5F230658-06D1-49CC-8ECA-2A32A0D44635}"/>
            </a:ext>
          </a:extLst>
        </xdr:cNvPr>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a:extLst>
            <a:ext uri="{FF2B5EF4-FFF2-40B4-BE49-F238E27FC236}">
              <a16:creationId xmlns:a16="http://schemas.microsoft.com/office/drawing/2014/main" id="{475103F6-971F-492B-93AB-098F749DD80E}"/>
            </a:ext>
          </a:extLst>
        </xdr:cNvPr>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a:extLst>
            <a:ext uri="{FF2B5EF4-FFF2-40B4-BE49-F238E27FC236}">
              <a16:creationId xmlns:a16="http://schemas.microsoft.com/office/drawing/2014/main" id="{2E77F475-AE5C-4771-A19C-6666504ED3A5}"/>
            </a:ext>
          </a:extLst>
        </xdr:cNvPr>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a:extLst>
            <a:ext uri="{FF2B5EF4-FFF2-40B4-BE49-F238E27FC236}">
              <a16:creationId xmlns:a16="http://schemas.microsoft.com/office/drawing/2014/main" id="{75AE0BD4-BA1C-4C30-B12B-06AEFDED89D2}"/>
            </a:ext>
          </a:extLst>
        </xdr:cNvPr>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D7B99296-9671-400B-B8C4-D6BD6B8B1784}"/>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15063837-4462-4FE2-B111-50814B2750A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799D449-7E72-4C0D-980E-633DDA67697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D696EF5-773D-44C5-9A4A-FD8E6792589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2E89F49-9B0B-4FBD-98B6-9631CB67FB94}"/>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55880</xdr:rowOff>
    </xdr:from>
    <xdr:to>
      <xdr:col>55</xdr:col>
      <xdr:colOff>50800</xdr:colOff>
      <xdr:row>107</xdr:row>
      <xdr:rowOff>157480</xdr:rowOff>
    </xdr:to>
    <xdr:sp macro="" textlink="">
      <xdr:nvSpPr>
        <xdr:cNvPr id="477" name="楕円 476">
          <a:extLst>
            <a:ext uri="{FF2B5EF4-FFF2-40B4-BE49-F238E27FC236}">
              <a16:creationId xmlns:a16="http://schemas.microsoft.com/office/drawing/2014/main" id="{F7583B48-D43B-48B5-B1D6-BD39BC21558D}"/>
            </a:ext>
          </a:extLst>
        </xdr:cNvPr>
        <xdr:cNvSpPr/>
      </xdr:nvSpPr>
      <xdr:spPr>
        <a:xfrm>
          <a:off x="104267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34307</xdr:rowOff>
    </xdr:from>
    <xdr:ext cx="469744" cy="259045"/>
    <xdr:sp macro="" textlink="">
      <xdr:nvSpPr>
        <xdr:cNvPr id="478" name="【市民会館】&#10;一人当たり面積該当値テキスト">
          <a:extLst>
            <a:ext uri="{FF2B5EF4-FFF2-40B4-BE49-F238E27FC236}">
              <a16:creationId xmlns:a16="http://schemas.microsoft.com/office/drawing/2014/main" id="{2DD5AFF2-A824-4019-9C52-A5C0E6503840}"/>
            </a:ext>
          </a:extLst>
        </xdr:cNvPr>
        <xdr:cNvSpPr txBox="1"/>
      </xdr:nvSpPr>
      <xdr:spPr>
        <a:xfrm>
          <a:off x="10515600"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59689</xdr:rowOff>
    </xdr:from>
    <xdr:to>
      <xdr:col>50</xdr:col>
      <xdr:colOff>165100</xdr:colOff>
      <xdr:row>107</xdr:row>
      <xdr:rowOff>161289</xdr:rowOff>
    </xdr:to>
    <xdr:sp macro="" textlink="">
      <xdr:nvSpPr>
        <xdr:cNvPr id="479" name="楕円 478">
          <a:extLst>
            <a:ext uri="{FF2B5EF4-FFF2-40B4-BE49-F238E27FC236}">
              <a16:creationId xmlns:a16="http://schemas.microsoft.com/office/drawing/2014/main" id="{E26AC6C2-53B2-472A-8CA8-A0F78D73FA13}"/>
            </a:ext>
          </a:extLst>
        </xdr:cNvPr>
        <xdr:cNvSpPr/>
      </xdr:nvSpPr>
      <xdr:spPr>
        <a:xfrm>
          <a:off x="9588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106680</xdr:rowOff>
    </xdr:from>
    <xdr:to>
      <xdr:col>55</xdr:col>
      <xdr:colOff>0</xdr:colOff>
      <xdr:row>107</xdr:row>
      <xdr:rowOff>110489</xdr:rowOff>
    </xdr:to>
    <xdr:cxnSp macro="">
      <xdr:nvCxnSpPr>
        <xdr:cNvPr id="480" name="直線コネクタ 479">
          <a:extLst>
            <a:ext uri="{FF2B5EF4-FFF2-40B4-BE49-F238E27FC236}">
              <a16:creationId xmlns:a16="http://schemas.microsoft.com/office/drawing/2014/main" id="{96A36F5B-6C22-4983-A4D6-F7A56B95AF75}"/>
            </a:ext>
          </a:extLst>
        </xdr:cNvPr>
        <xdr:cNvCxnSpPr/>
      </xdr:nvCxnSpPr>
      <xdr:spPr>
        <a:xfrm flipV="1">
          <a:off x="9639300" y="184518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63500</xdr:rowOff>
    </xdr:from>
    <xdr:to>
      <xdr:col>46</xdr:col>
      <xdr:colOff>38100</xdr:colOff>
      <xdr:row>107</xdr:row>
      <xdr:rowOff>165100</xdr:rowOff>
    </xdr:to>
    <xdr:sp macro="" textlink="">
      <xdr:nvSpPr>
        <xdr:cNvPr id="481" name="楕円 480">
          <a:extLst>
            <a:ext uri="{FF2B5EF4-FFF2-40B4-BE49-F238E27FC236}">
              <a16:creationId xmlns:a16="http://schemas.microsoft.com/office/drawing/2014/main" id="{D8B7B1AC-E9B1-4978-B66A-0249074D0789}"/>
            </a:ext>
          </a:extLst>
        </xdr:cNvPr>
        <xdr:cNvSpPr/>
      </xdr:nvSpPr>
      <xdr:spPr>
        <a:xfrm>
          <a:off x="8699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110489</xdr:rowOff>
    </xdr:from>
    <xdr:to>
      <xdr:col>50</xdr:col>
      <xdr:colOff>114300</xdr:colOff>
      <xdr:row>107</xdr:row>
      <xdr:rowOff>114300</xdr:rowOff>
    </xdr:to>
    <xdr:cxnSp macro="">
      <xdr:nvCxnSpPr>
        <xdr:cNvPr id="482" name="直線コネクタ 481">
          <a:extLst>
            <a:ext uri="{FF2B5EF4-FFF2-40B4-BE49-F238E27FC236}">
              <a16:creationId xmlns:a16="http://schemas.microsoft.com/office/drawing/2014/main" id="{2A50BB95-0E79-4F1F-A9B2-4A312C1BC968}"/>
            </a:ext>
          </a:extLst>
        </xdr:cNvPr>
        <xdr:cNvCxnSpPr/>
      </xdr:nvCxnSpPr>
      <xdr:spPr>
        <a:xfrm flipV="1">
          <a:off x="8750300" y="184556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65405</xdr:rowOff>
    </xdr:from>
    <xdr:to>
      <xdr:col>41</xdr:col>
      <xdr:colOff>101600</xdr:colOff>
      <xdr:row>107</xdr:row>
      <xdr:rowOff>167005</xdr:rowOff>
    </xdr:to>
    <xdr:sp macro="" textlink="">
      <xdr:nvSpPr>
        <xdr:cNvPr id="483" name="楕円 482">
          <a:extLst>
            <a:ext uri="{FF2B5EF4-FFF2-40B4-BE49-F238E27FC236}">
              <a16:creationId xmlns:a16="http://schemas.microsoft.com/office/drawing/2014/main" id="{18F78313-3DDB-4769-94DB-299F5093C803}"/>
            </a:ext>
          </a:extLst>
        </xdr:cNvPr>
        <xdr:cNvSpPr/>
      </xdr:nvSpPr>
      <xdr:spPr>
        <a:xfrm>
          <a:off x="7810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114300</xdr:rowOff>
    </xdr:from>
    <xdr:to>
      <xdr:col>45</xdr:col>
      <xdr:colOff>177800</xdr:colOff>
      <xdr:row>107</xdr:row>
      <xdr:rowOff>116205</xdr:rowOff>
    </xdr:to>
    <xdr:cxnSp macro="">
      <xdr:nvCxnSpPr>
        <xdr:cNvPr id="484" name="直線コネクタ 483">
          <a:extLst>
            <a:ext uri="{FF2B5EF4-FFF2-40B4-BE49-F238E27FC236}">
              <a16:creationId xmlns:a16="http://schemas.microsoft.com/office/drawing/2014/main" id="{E1F91D2C-A5A3-4BF1-8D22-551DB8F3E347}"/>
            </a:ext>
          </a:extLst>
        </xdr:cNvPr>
        <xdr:cNvCxnSpPr/>
      </xdr:nvCxnSpPr>
      <xdr:spPr>
        <a:xfrm flipV="1">
          <a:off x="7861300" y="1845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69214</xdr:rowOff>
    </xdr:from>
    <xdr:to>
      <xdr:col>36</xdr:col>
      <xdr:colOff>165100</xdr:colOff>
      <xdr:row>107</xdr:row>
      <xdr:rowOff>170814</xdr:rowOff>
    </xdr:to>
    <xdr:sp macro="" textlink="">
      <xdr:nvSpPr>
        <xdr:cNvPr id="485" name="楕円 484">
          <a:extLst>
            <a:ext uri="{FF2B5EF4-FFF2-40B4-BE49-F238E27FC236}">
              <a16:creationId xmlns:a16="http://schemas.microsoft.com/office/drawing/2014/main" id="{994218FD-D193-4FCE-8025-2A73991607D9}"/>
            </a:ext>
          </a:extLst>
        </xdr:cNvPr>
        <xdr:cNvSpPr/>
      </xdr:nvSpPr>
      <xdr:spPr>
        <a:xfrm>
          <a:off x="6921500" y="1841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116205</xdr:rowOff>
    </xdr:from>
    <xdr:to>
      <xdr:col>41</xdr:col>
      <xdr:colOff>50800</xdr:colOff>
      <xdr:row>107</xdr:row>
      <xdr:rowOff>120014</xdr:rowOff>
    </xdr:to>
    <xdr:cxnSp macro="">
      <xdr:nvCxnSpPr>
        <xdr:cNvPr id="486" name="直線コネクタ 485">
          <a:extLst>
            <a:ext uri="{FF2B5EF4-FFF2-40B4-BE49-F238E27FC236}">
              <a16:creationId xmlns:a16="http://schemas.microsoft.com/office/drawing/2014/main" id="{624C269A-6F22-4EFD-B735-BAA0B18D537F}"/>
            </a:ext>
          </a:extLst>
        </xdr:cNvPr>
        <xdr:cNvCxnSpPr/>
      </xdr:nvCxnSpPr>
      <xdr:spPr>
        <a:xfrm flipV="1">
          <a:off x="6972300" y="184613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a:extLst>
            <a:ext uri="{FF2B5EF4-FFF2-40B4-BE49-F238E27FC236}">
              <a16:creationId xmlns:a16="http://schemas.microsoft.com/office/drawing/2014/main" id="{874CBB44-17AB-43CB-939A-2C8176304CF2}"/>
            </a:ext>
          </a:extLst>
        </xdr:cNvPr>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a:extLst>
            <a:ext uri="{FF2B5EF4-FFF2-40B4-BE49-F238E27FC236}">
              <a16:creationId xmlns:a16="http://schemas.microsoft.com/office/drawing/2014/main" id="{F3CC80BA-4271-4D43-82ED-594CE271B884}"/>
            </a:ext>
          </a:extLst>
        </xdr:cNvPr>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a:extLst>
            <a:ext uri="{FF2B5EF4-FFF2-40B4-BE49-F238E27FC236}">
              <a16:creationId xmlns:a16="http://schemas.microsoft.com/office/drawing/2014/main" id="{4A9A83ED-ED49-4888-BE63-A52D358FE013}"/>
            </a:ext>
          </a:extLst>
        </xdr:cNvPr>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a:extLst>
            <a:ext uri="{FF2B5EF4-FFF2-40B4-BE49-F238E27FC236}">
              <a16:creationId xmlns:a16="http://schemas.microsoft.com/office/drawing/2014/main" id="{993A747A-19D8-49B1-9B5C-A1FB3A047212}"/>
            </a:ext>
          </a:extLst>
        </xdr:cNvPr>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152416</xdr:rowOff>
    </xdr:from>
    <xdr:ext cx="469744" cy="259045"/>
    <xdr:sp macro="" textlink="">
      <xdr:nvSpPr>
        <xdr:cNvPr id="491" name="n_1mainValue【市民会館】&#10;一人当たり面積">
          <a:extLst>
            <a:ext uri="{FF2B5EF4-FFF2-40B4-BE49-F238E27FC236}">
              <a16:creationId xmlns:a16="http://schemas.microsoft.com/office/drawing/2014/main" id="{D8841D64-9437-4055-9A67-BE748763F2DA}"/>
            </a:ext>
          </a:extLst>
        </xdr:cNvPr>
        <xdr:cNvSpPr txBox="1"/>
      </xdr:nvSpPr>
      <xdr:spPr>
        <a:xfrm>
          <a:off x="93917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156227</xdr:rowOff>
    </xdr:from>
    <xdr:ext cx="469744" cy="259045"/>
    <xdr:sp macro="" textlink="">
      <xdr:nvSpPr>
        <xdr:cNvPr id="492" name="n_2mainValue【市民会館】&#10;一人当たり面積">
          <a:extLst>
            <a:ext uri="{FF2B5EF4-FFF2-40B4-BE49-F238E27FC236}">
              <a16:creationId xmlns:a16="http://schemas.microsoft.com/office/drawing/2014/main" id="{AF74B930-1EF7-4DE0-9CF9-429EB33A5C3A}"/>
            </a:ext>
          </a:extLst>
        </xdr:cNvPr>
        <xdr:cNvSpPr txBox="1"/>
      </xdr:nvSpPr>
      <xdr:spPr>
        <a:xfrm>
          <a:off x="8515427" y="1850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158132</xdr:rowOff>
    </xdr:from>
    <xdr:ext cx="469744" cy="259045"/>
    <xdr:sp macro="" textlink="">
      <xdr:nvSpPr>
        <xdr:cNvPr id="493" name="n_3mainValue【市民会館】&#10;一人当たり面積">
          <a:extLst>
            <a:ext uri="{FF2B5EF4-FFF2-40B4-BE49-F238E27FC236}">
              <a16:creationId xmlns:a16="http://schemas.microsoft.com/office/drawing/2014/main" id="{582FC8F0-6009-4E28-8CB3-0F1A0E7CC244}"/>
            </a:ext>
          </a:extLst>
        </xdr:cNvPr>
        <xdr:cNvSpPr txBox="1"/>
      </xdr:nvSpPr>
      <xdr:spPr>
        <a:xfrm>
          <a:off x="7626427" y="1850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161941</xdr:rowOff>
    </xdr:from>
    <xdr:ext cx="469744" cy="259045"/>
    <xdr:sp macro="" textlink="">
      <xdr:nvSpPr>
        <xdr:cNvPr id="494" name="n_4mainValue【市民会館】&#10;一人当たり面積">
          <a:extLst>
            <a:ext uri="{FF2B5EF4-FFF2-40B4-BE49-F238E27FC236}">
              <a16:creationId xmlns:a16="http://schemas.microsoft.com/office/drawing/2014/main" id="{81DC4ADB-7778-419B-BA58-17995F22B047}"/>
            </a:ext>
          </a:extLst>
        </xdr:cNvPr>
        <xdr:cNvSpPr txBox="1"/>
      </xdr:nvSpPr>
      <xdr:spPr>
        <a:xfrm>
          <a:off x="6737427" y="1850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29CCCE3B-8FAB-4F7B-AB30-BA6A18A7716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71C8E20A-8E07-47AF-88CB-2D7904C11C8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3DD3DE61-44EC-4346-AA86-C7E0852FF9A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AA83EFD9-C6C8-4C64-949B-237BD1E3F8B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F1C86DE2-2444-40AB-B47F-62CB50CD861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E9AE3D18-F7B5-4305-9869-C1ADE1B9DA4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98A5C936-C65D-47E4-8B18-900B3E0DC44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EDBD0A83-AA52-4D4F-B271-7CA75605466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50438B51-AF37-4EBD-BF74-5F610E5AC4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3162A3F-ED5B-4858-AA51-FDFBC00F848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2987F0D8-29DD-4C17-A86B-CF0B39178334}"/>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D86B5490-A71C-47E3-9009-63B82767F30D}"/>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AC1841F0-F0B4-4DA4-9329-431A2819052D}"/>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E6A14D71-AEEB-4A3F-B609-460625AD955D}"/>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D91DE35D-19D4-4BD0-AECF-6252B222BAC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28D4983B-4F26-4567-922F-1C84ABE611E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807D8F8B-04B4-4FB7-8C5B-6522CB1D0F9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3CF9864E-10CF-49FF-91C5-E143D8D9D02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837D184-9565-417E-8BBD-EAB10F6BF003}"/>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5755DDDE-8112-453B-809A-8954274BC8D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99F62FC9-7C64-4996-9A22-E451BAC7004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152FE185-5AEF-46FC-BAD1-D0CDE7C1CC01}"/>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3DBD117-2C3B-4A5F-91A4-196B6C312B42}"/>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AE7FC5F9-A365-4A5C-8435-F5BA8C36013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a:extLst>
            <a:ext uri="{FF2B5EF4-FFF2-40B4-BE49-F238E27FC236}">
              <a16:creationId xmlns:a16="http://schemas.microsoft.com/office/drawing/2014/main" id="{D8B8C9DA-8546-47FF-98BB-EFDB11900667}"/>
            </a:ext>
          </a:extLst>
        </xdr:cNvPr>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E4BCC74C-2FE3-4783-A18E-E4C3D22E994A}"/>
            </a:ext>
          </a:extLst>
        </xdr:cNvPr>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a:extLst>
            <a:ext uri="{FF2B5EF4-FFF2-40B4-BE49-F238E27FC236}">
              <a16:creationId xmlns:a16="http://schemas.microsoft.com/office/drawing/2014/main" id="{CE209428-18BD-4999-8DBF-CA2C79D0F805}"/>
            </a:ext>
          </a:extLst>
        </xdr:cNvPr>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F5FDDDAB-A12D-4528-BC3C-055E6DE2CAB5}"/>
            </a:ext>
          </a:extLst>
        </xdr:cNvPr>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a:extLst>
            <a:ext uri="{FF2B5EF4-FFF2-40B4-BE49-F238E27FC236}">
              <a16:creationId xmlns:a16="http://schemas.microsoft.com/office/drawing/2014/main" id="{4E2208C5-C3E2-4E34-8F27-F77A349DDC6F}"/>
            </a:ext>
          </a:extLst>
        </xdr:cNvPr>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D094F322-4BAD-4194-AC9F-E2EFAF9E75FF}"/>
            </a:ext>
          </a:extLst>
        </xdr:cNvPr>
        <xdr:cNvSpPr txBox="1"/>
      </xdr:nvSpPr>
      <xdr:spPr>
        <a:xfrm>
          <a:off x="16357600" y="648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a:extLst>
            <a:ext uri="{FF2B5EF4-FFF2-40B4-BE49-F238E27FC236}">
              <a16:creationId xmlns:a16="http://schemas.microsoft.com/office/drawing/2014/main" id="{D79BEF30-944A-4539-97B6-7084230F54FD}"/>
            </a:ext>
          </a:extLst>
        </xdr:cNvPr>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a:extLst>
            <a:ext uri="{FF2B5EF4-FFF2-40B4-BE49-F238E27FC236}">
              <a16:creationId xmlns:a16="http://schemas.microsoft.com/office/drawing/2014/main" id="{3FAD1F8C-F7B5-40C0-9F6F-1CD42F2AB00A}"/>
            </a:ext>
          </a:extLst>
        </xdr:cNvPr>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a:extLst>
            <a:ext uri="{FF2B5EF4-FFF2-40B4-BE49-F238E27FC236}">
              <a16:creationId xmlns:a16="http://schemas.microsoft.com/office/drawing/2014/main" id="{87E20AEA-051F-4585-83CC-AC0E8FE0447B}"/>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a:extLst>
            <a:ext uri="{FF2B5EF4-FFF2-40B4-BE49-F238E27FC236}">
              <a16:creationId xmlns:a16="http://schemas.microsoft.com/office/drawing/2014/main" id="{A444789B-7564-4D37-8668-9DDE57570B74}"/>
            </a:ext>
          </a:extLst>
        </xdr:cNvPr>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a:extLst>
            <a:ext uri="{FF2B5EF4-FFF2-40B4-BE49-F238E27FC236}">
              <a16:creationId xmlns:a16="http://schemas.microsoft.com/office/drawing/2014/main" id="{C4F8D7FF-780A-4C05-A7A5-646B19E6426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4032646-8C38-4222-8D99-5927D01C247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AA34FC0E-6A49-4A39-A89E-D04EBE3AC77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BE2F527C-7B00-41F1-B5DF-DBCB4C72BC9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B8E96C6-532C-4CD0-B63C-471CB4ABEB4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73FABED6-88BE-4F44-A8AD-40A80E916DB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35" name="楕円 534">
          <a:extLst>
            <a:ext uri="{FF2B5EF4-FFF2-40B4-BE49-F238E27FC236}">
              <a16:creationId xmlns:a16="http://schemas.microsoft.com/office/drawing/2014/main" id="{74D15148-C9A8-451D-9823-B17FAD972F42}"/>
            </a:ext>
          </a:extLst>
        </xdr:cNvPr>
        <xdr:cNvSpPr/>
      </xdr:nvSpPr>
      <xdr:spPr>
        <a:xfrm>
          <a:off x="162687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4462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242D2029-8985-451C-A371-C08A7C43F9A3}"/>
            </a:ext>
          </a:extLst>
        </xdr:cNvPr>
        <xdr:cNvSpPr txBox="1"/>
      </xdr:nvSpPr>
      <xdr:spPr>
        <a:xfrm>
          <a:off x="16357600" y="6348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537" name="楕円 536">
          <a:extLst>
            <a:ext uri="{FF2B5EF4-FFF2-40B4-BE49-F238E27FC236}">
              <a16:creationId xmlns:a16="http://schemas.microsoft.com/office/drawing/2014/main" id="{FE12822B-D379-4D48-B92E-727424821BB9}"/>
            </a:ext>
          </a:extLst>
        </xdr:cNvPr>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140970</xdr:rowOff>
    </xdr:from>
    <xdr:to>
      <xdr:col>85</xdr:col>
      <xdr:colOff>127000</xdr:colOff>
      <xdr:row>38</xdr:row>
      <xdr:rowOff>32385</xdr:rowOff>
    </xdr:to>
    <xdr:cxnSp macro="">
      <xdr:nvCxnSpPr>
        <xdr:cNvPr id="538" name="直線コネクタ 537">
          <a:extLst>
            <a:ext uri="{FF2B5EF4-FFF2-40B4-BE49-F238E27FC236}">
              <a16:creationId xmlns:a16="http://schemas.microsoft.com/office/drawing/2014/main" id="{616EA580-44C3-4AB7-9964-BF669DC1308A}"/>
            </a:ext>
          </a:extLst>
        </xdr:cNvPr>
        <xdr:cNvCxnSpPr/>
      </xdr:nvCxnSpPr>
      <xdr:spPr>
        <a:xfrm>
          <a:off x="15481300" y="648462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25400</xdr:rowOff>
    </xdr:from>
    <xdr:to>
      <xdr:col>76</xdr:col>
      <xdr:colOff>165100</xdr:colOff>
      <xdr:row>37</xdr:row>
      <xdr:rowOff>127000</xdr:rowOff>
    </xdr:to>
    <xdr:sp macro="" textlink="">
      <xdr:nvSpPr>
        <xdr:cNvPr id="539" name="楕円 538">
          <a:extLst>
            <a:ext uri="{FF2B5EF4-FFF2-40B4-BE49-F238E27FC236}">
              <a16:creationId xmlns:a16="http://schemas.microsoft.com/office/drawing/2014/main" id="{41B3A956-BBD0-4512-9047-815CC9BE39A4}"/>
            </a:ext>
          </a:extLst>
        </xdr:cNvPr>
        <xdr:cNvSpPr/>
      </xdr:nvSpPr>
      <xdr:spPr>
        <a:xfrm>
          <a:off x="14541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140970</xdr:rowOff>
    </xdr:to>
    <xdr:cxnSp macro="">
      <xdr:nvCxnSpPr>
        <xdr:cNvPr id="540" name="直線コネクタ 539">
          <a:extLst>
            <a:ext uri="{FF2B5EF4-FFF2-40B4-BE49-F238E27FC236}">
              <a16:creationId xmlns:a16="http://schemas.microsoft.com/office/drawing/2014/main" id="{EE77B9B6-7FF0-47B6-A8CE-F3051CE747D6}"/>
            </a:ext>
          </a:extLst>
        </xdr:cNvPr>
        <xdr:cNvCxnSpPr/>
      </xdr:nvCxnSpPr>
      <xdr:spPr>
        <a:xfrm>
          <a:off x="14592300" y="641985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41" name="楕円 540">
          <a:extLst>
            <a:ext uri="{FF2B5EF4-FFF2-40B4-BE49-F238E27FC236}">
              <a16:creationId xmlns:a16="http://schemas.microsoft.com/office/drawing/2014/main" id="{BCEA2DE5-281D-45B3-A99C-3506D8CAB3AC}"/>
            </a:ext>
          </a:extLst>
        </xdr:cNvPr>
        <xdr:cNvSpPr/>
      </xdr:nvSpPr>
      <xdr:spPr>
        <a:xfrm>
          <a:off x="136525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26670</xdr:rowOff>
    </xdr:from>
    <xdr:to>
      <xdr:col>76</xdr:col>
      <xdr:colOff>114300</xdr:colOff>
      <xdr:row>37</xdr:row>
      <xdr:rowOff>76200</xdr:rowOff>
    </xdr:to>
    <xdr:cxnSp macro="">
      <xdr:nvCxnSpPr>
        <xdr:cNvPr id="542" name="直線コネクタ 541">
          <a:extLst>
            <a:ext uri="{FF2B5EF4-FFF2-40B4-BE49-F238E27FC236}">
              <a16:creationId xmlns:a16="http://schemas.microsoft.com/office/drawing/2014/main" id="{2B5EA13D-CF52-4741-A436-D3FCFCC90AB8}"/>
            </a:ext>
          </a:extLst>
        </xdr:cNvPr>
        <xdr:cNvCxnSpPr/>
      </xdr:nvCxnSpPr>
      <xdr:spPr>
        <a:xfrm>
          <a:off x="13703300" y="63703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84455</xdr:rowOff>
    </xdr:from>
    <xdr:to>
      <xdr:col>67</xdr:col>
      <xdr:colOff>101600</xdr:colOff>
      <xdr:row>37</xdr:row>
      <xdr:rowOff>14605</xdr:rowOff>
    </xdr:to>
    <xdr:sp macro="" textlink="">
      <xdr:nvSpPr>
        <xdr:cNvPr id="543" name="楕円 542">
          <a:extLst>
            <a:ext uri="{FF2B5EF4-FFF2-40B4-BE49-F238E27FC236}">
              <a16:creationId xmlns:a16="http://schemas.microsoft.com/office/drawing/2014/main" id="{5400F771-7211-4E6B-BF41-A5CFB315ECE2}"/>
            </a:ext>
          </a:extLst>
        </xdr:cNvPr>
        <xdr:cNvSpPr/>
      </xdr:nvSpPr>
      <xdr:spPr>
        <a:xfrm>
          <a:off x="12763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135255</xdr:rowOff>
    </xdr:from>
    <xdr:to>
      <xdr:col>71</xdr:col>
      <xdr:colOff>177800</xdr:colOff>
      <xdr:row>37</xdr:row>
      <xdr:rowOff>26670</xdr:rowOff>
    </xdr:to>
    <xdr:cxnSp macro="">
      <xdr:nvCxnSpPr>
        <xdr:cNvPr id="544" name="直線コネクタ 543">
          <a:extLst>
            <a:ext uri="{FF2B5EF4-FFF2-40B4-BE49-F238E27FC236}">
              <a16:creationId xmlns:a16="http://schemas.microsoft.com/office/drawing/2014/main" id="{40121C8C-D2BB-4A69-ABD3-6EE10C0D3FED}"/>
            </a:ext>
          </a:extLst>
        </xdr:cNvPr>
        <xdr:cNvCxnSpPr/>
      </xdr:nvCxnSpPr>
      <xdr:spPr>
        <a:xfrm>
          <a:off x="12814300" y="630745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68DCED78-A9F2-45A0-8C61-C5A00AA49FA1}"/>
            </a:ext>
          </a:extLst>
        </xdr:cNvPr>
        <xdr:cNvSpPr txBox="1"/>
      </xdr:nvSpPr>
      <xdr:spPr>
        <a:xfrm>
          <a:off x="15266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DA439598-7898-4EDC-B825-AA8A2F88D054}"/>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88F5F7A-F904-4729-8677-C575A11F3008}"/>
            </a:ext>
          </a:extLst>
        </xdr:cNvPr>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49547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2862FE8B-C83D-4E44-AF78-F38533119355}"/>
            </a:ext>
          </a:extLst>
        </xdr:cNvPr>
        <xdr:cNvSpPr txBox="1"/>
      </xdr:nvSpPr>
      <xdr:spPr>
        <a:xfrm>
          <a:off x="12611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36847</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C305A877-80EF-46A5-B7FB-DABB386113C5}"/>
            </a:ext>
          </a:extLst>
        </xdr:cNvPr>
        <xdr:cNvSpPr txBox="1"/>
      </xdr:nvSpPr>
      <xdr:spPr>
        <a:xfrm>
          <a:off x="15266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118127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49595DEB-E0E1-4C60-95EA-6AC033B6A3B8}"/>
            </a:ext>
          </a:extLst>
        </xdr:cNvPr>
        <xdr:cNvSpPr txBox="1"/>
      </xdr:nvSpPr>
      <xdr:spPr>
        <a:xfrm>
          <a:off x="143897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68597</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C12CE5E5-21CF-422A-9B4A-47E305C85C5E}"/>
            </a:ext>
          </a:extLst>
        </xdr:cNvPr>
        <xdr:cNvSpPr txBox="1"/>
      </xdr:nvSpPr>
      <xdr:spPr>
        <a:xfrm>
          <a:off x="1350074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31132</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B19223B4-A6A6-41A2-AE5A-81668DAB4467}"/>
            </a:ext>
          </a:extLst>
        </xdr:cNvPr>
        <xdr:cNvSpPr txBox="1"/>
      </xdr:nvSpPr>
      <xdr:spPr>
        <a:xfrm>
          <a:off x="12611744"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A8C7CE13-B45F-4176-A958-5ED309DFC1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1948A957-DC67-4709-80AA-858C408AE85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D447D74F-E84C-4726-B53F-8338491E7A2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C8DEB528-6E34-48EA-B501-48D6F31B18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89328470-8D37-4E04-AE2A-E83ECC02812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BBF4A3E8-F1D0-4C60-808C-6FADE96B739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9BEB1EE8-7C60-47B7-AD0E-93BBC29709C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777F4F02-8AF7-4E42-9B35-0E4B3ED849B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32FC518B-8704-46CA-A853-EA783FF1874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6A215A8F-3F5B-437B-99D1-A3F52A17842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9D3BA552-7E62-453F-9AC6-8D2F00A0731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381079B7-0E02-4859-9206-F8691F57FE7B}"/>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2CF72F97-9509-46CB-A0DD-848EDD49EB2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a:extLst>
            <a:ext uri="{FF2B5EF4-FFF2-40B4-BE49-F238E27FC236}">
              <a16:creationId xmlns:a16="http://schemas.microsoft.com/office/drawing/2014/main" id="{FBE0DB80-7843-4FD3-814C-AD049CD2E4D9}"/>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8960DDEC-1748-41DF-ADC3-1560761B5CDE}"/>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a:extLst>
            <a:ext uri="{FF2B5EF4-FFF2-40B4-BE49-F238E27FC236}">
              <a16:creationId xmlns:a16="http://schemas.microsoft.com/office/drawing/2014/main" id="{4A23C921-A278-41EE-AD76-BE58223AD96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14C71062-B163-4506-82DE-19B43D4DE8D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a:extLst>
            <a:ext uri="{FF2B5EF4-FFF2-40B4-BE49-F238E27FC236}">
              <a16:creationId xmlns:a16="http://schemas.microsoft.com/office/drawing/2014/main" id="{B5033401-C5AA-4241-8BBB-A2C8378BCBAF}"/>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368C0BDF-2AB1-4B0D-9DE4-2C6A4EE549D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CBB39908-C434-4608-BED3-EA2985773F5C}"/>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F89BB696-8308-45AA-9145-43B08EBA2F9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B47B4AC4-8ECF-466F-8A47-C2EF9AEAC48E}"/>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609388FA-3670-4912-B633-2A455E10391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13129601-884C-4EFC-A90A-A51BCDE1D6C6}"/>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C1B2BB84-125F-4722-BB6C-F990F6989F5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a:extLst>
            <a:ext uri="{FF2B5EF4-FFF2-40B4-BE49-F238E27FC236}">
              <a16:creationId xmlns:a16="http://schemas.microsoft.com/office/drawing/2014/main" id="{0AD29865-C017-4BC3-89D0-FA5C2A364D05}"/>
            </a:ext>
          </a:extLst>
        </xdr:cNvPr>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321D0A26-4BFA-44B6-9AE6-BF71BABAA5B9}"/>
            </a:ext>
          </a:extLst>
        </xdr:cNvPr>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a:extLst>
            <a:ext uri="{FF2B5EF4-FFF2-40B4-BE49-F238E27FC236}">
              <a16:creationId xmlns:a16="http://schemas.microsoft.com/office/drawing/2014/main" id="{A1D8E9EE-15A5-4E46-AD2A-8E9F5AB57819}"/>
            </a:ext>
          </a:extLst>
        </xdr:cNvPr>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BB145E56-7C8A-42F7-A807-DF4F28B50A0C}"/>
            </a:ext>
          </a:extLst>
        </xdr:cNvPr>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a:extLst>
            <a:ext uri="{FF2B5EF4-FFF2-40B4-BE49-F238E27FC236}">
              <a16:creationId xmlns:a16="http://schemas.microsoft.com/office/drawing/2014/main" id="{E43F5879-45C1-4953-A864-B81E24BBCCA6}"/>
            </a:ext>
          </a:extLst>
        </xdr:cNvPr>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a:extLst>
            <a:ext uri="{FF2B5EF4-FFF2-40B4-BE49-F238E27FC236}">
              <a16:creationId xmlns:a16="http://schemas.microsoft.com/office/drawing/2014/main" id="{B4D8873A-DAF7-4DD4-A085-DDEA6BABD012}"/>
            </a:ext>
          </a:extLst>
        </xdr:cNvPr>
        <xdr:cNvSpPr txBox="1"/>
      </xdr:nvSpPr>
      <xdr:spPr>
        <a:xfrm>
          <a:off x="22199600" y="6754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a:extLst>
            <a:ext uri="{FF2B5EF4-FFF2-40B4-BE49-F238E27FC236}">
              <a16:creationId xmlns:a16="http://schemas.microsoft.com/office/drawing/2014/main" id="{206E152D-D356-4FD3-BDEA-6F24DDD1080C}"/>
            </a:ext>
          </a:extLst>
        </xdr:cNvPr>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a:extLst>
            <a:ext uri="{FF2B5EF4-FFF2-40B4-BE49-F238E27FC236}">
              <a16:creationId xmlns:a16="http://schemas.microsoft.com/office/drawing/2014/main" id="{60210258-19AC-42AC-B88F-A827445FF1BC}"/>
            </a:ext>
          </a:extLst>
        </xdr:cNvPr>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a:extLst>
            <a:ext uri="{FF2B5EF4-FFF2-40B4-BE49-F238E27FC236}">
              <a16:creationId xmlns:a16="http://schemas.microsoft.com/office/drawing/2014/main" id="{88A309B7-035F-4D53-9B5D-C8E787D6AA04}"/>
            </a:ext>
          </a:extLst>
        </xdr:cNvPr>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a:extLst>
            <a:ext uri="{FF2B5EF4-FFF2-40B4-BE49-F238E27FC236}">
              <a16:creationId xmlns:a16="http://schemas.microsoft.com/office/drawing/2014/main" id="{E6382929-1003-41FE-BF19-8C524434A94E}"/>
            </a:ext>
          </a:extLst>
        </xdr:cNvPr>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a:extLst>
            <a:ext uri="{FF2B5EF4-FFF2-40B4-BE49-F238E27FC236}">
              <a16:creationId xmlns:a16="http://schemas.microsoft.com/office/drawing/2014/main" id="{271F6C2B-9029-4A64-AB80-188A8023F504}"/>
            </a:ext>
          </a:extLst>
        </xdr:cNvPr>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ABD47427-37C9-4F52-A342-5786DF10B5F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C0561E06-54BE-44B7-B637-D369B24989D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3064DD4C-AA42-43D9-B9F9-E38CB93BCCD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17877AFC-A3BB-460C-BACF-71AED74B93EC}"/>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740D52D2-C2BA-4533-BC71-D7081259F4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94345</xdr:rowOff>
    </xdr:from>
    <xdr:to>
      <xdr:col>116</xdr:col>
      <xdr:colOff>114300</xdr:colOff>
      <xdr:row>41</xdr:row>
      <xdr:rowOff>24495</xdr:rowOff>
    </xdr:to>
    <xdr:sp macro="" textlink="">
      <xdr:nvSpPr>
        <xdr:cNvPr id="594" name="楕円 593">
          <a:extLst>
            <a:ext uri="{FF2B5EF4-FFF2-40B4-BE49-F238E27FC236}">
              <a16:creationId xmlns:a16="http://schemas.microsoft.com/office/drawing/2014/main" id="{48498915-F04B-4827-84E6-93D5AD906DC7}"/>
            </a:ext>
          </a:extLst>
        </xdr:cNvPr>
        <xdr:cNvSpPr/>
      </xdr:nvSpPr>
      <xdr:spPr>
        <a:xfrm>
          <a:off x="22110700" y="6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72772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328B78ED-C041-4292-BC70-3AC123A9071F}"/>
            </a:ext>
          </a:extLst>
        </xdr:cNvPr>
        <xdr:cNvSpPr txBox="1"/>
      </xdr:nvSpPr>
      <xdr:spPr>
        <a:xfrm>
          <a:off x="22199600" y="693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100368</xdr:rowOff>
    </xdr:from>
    <xdr:to>
      <xdr:col>112</xdr:col>
      <xdr:colOff>38100</xdr:colOff>
      <xdr:row>41</xdr:row>
      <xdr:rowOff>30518</xdr:rowOff>
    </xdr:to>
    <xdr:sp macro="" textlink="">
      <xdr:nvSpPr>
        <xdr:cNvPr id="596" name="楕円 595">
          <a:extLst>
            <a:ext uri="{FF2B5EF4-FFF2-40B4-BE49-F238E27FC236}">
              <a16:creationId xmlns:a16="http://schemas.microsoft.com/office/drawing/2014/main" id="{88BDA203-B76E-4533-AFBF-8767021E2099}"/>
            </a:ext>
          </a:extLst>
        </xdr:cNvPr>
        <xdr:cNvSpPr/>
      </xdr:nvSpPr>
      <xdr:spPr>
        <a:xfrm>
          <a:off x="21272500" y="69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145145</xdr:rowOff>
    </xdr:from>
    <xdr:to>
      <xdr:col>116</xdr:col>
      <xdr:colOff>63500</xdr:colOff>
      <xdr:row>40</xdr:row>
      <xdr:rowOff>151168</xdr:rowOff>
    </xdr:to>
    <xdr:cxnSp macro="">
      <xdr:nvCxnSpPr>
        <xdr:cNvPr id="597" name="直線コネクタ 596">
          <a:extLst>
            <a:ext uri="{FF2B5EF4-FFF2-40B4-BE49-F238E27FC236}">
              <a16:creationId xmlns:a16="http://schemas.microsoft.com/office/drawing/2014/main" id="{442F4A51-E7B7-4DFE-B424-58FBF470F297}"/>
            </a:ext>
          </a:extLst>
        </xdr:cNvPr>
        <xdr:cNvCxnSpPr/>
      </xdr:nvCxnSpPr>
      <xdr:spPr>
        <a:xfrm flipV="1">
          <a:off x="21323300" y="7003145"/>
          <a:ext cx="838200" cy="6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104107</xdr:rowOff>
    </xdr:from>
    <xdr:to>
      <xdr:col>107</xdr:col>
      <xdr:colOff>101600</xdr:colOff>
      <xdr:row>41</xdr:row>
      <xdr:rowOff>34257</xdr:rowOff>
    </xdr:to>
    <xdr:sp macro="" textlink="">
      <xdr:nvSpPr>
        <xdr:cNvPr id="598" name="楕円 597">
          <a:extLst>
            <a:ext uri="{FF2B5EF4-FFF2-40B4-BE49-F238E27FC236}">
              <a16:creationId xmlns:a16="http://schemas.microsoft.com/office/drawing/2014/main" id="{CF4A1F7D-9E32-4E29-B46C-DBD5C3867912}"/>
            </a:ext>
          </a:extLst>
        </xdr:cNvPr>
        <xdr:cNvSpPr/>
      </xdr:nvSpPr>
      <xdr:spPr>
        <a:xfrm>
          <a:off x="20383500" y="69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151168</xdr:rowOff>
    </xdr:from>
    <xdr:to>
      <xdr:col>111</xdr:col>
      <xdr:colOff>177800</xdr:colOff>
      <xdr:row>40</xdr:row>
      <xdr:rowOff>154907</xdr:rowOff>
    </xdr:to>
    <xdr:cxnSp macro="">
      <xdr:nvCxnSpPr>
        <xdr:cNvPr id="599" name="直線コネクタ 598">
          <a:extLst>
            <a:ext uri="{FF2B5EF4-FFF2-40B4-BE49-F238E27FC236}">
              <a16:creationId xmlns:a16="http://schemas.microsoft.com/office/drawing/2014/main" id="{8EE88137-8C34-4CEF-A26E-04A15C01F404}"/>
            </a:ext>
          </a:extLst>
        </xdr:cNvPr>
        <xdr:cNvCxnSpPr/>
      </xdr:nvCxnSpPr>
      <xdr:spPr>
        <a:xfrm flipV="1">
          <a:off x="20434300" y="7009168"/>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111389</xdr:rowOff>
    </xdr:from>
    <xdr:to>
      <xdr:col>102</xdr:col>
      <xdr:colOff>165100</xdr:colOff>
      <xdr:row>41</xdr:row>
      <xdr:rowOff>41539</xdr:rowOff>
    </xdr:to>
    <xdr:sp macro="" textlink="">
      <xdr:nvSpPr>
        <xdr:cNvPr id="600" name="楕円 599">
          <a:extLst>
            <a:ext uri="{FF2B5EF4-FFF2-40B4-BE49-F238E27FC236}">
              <a16:creationId xmlns:a16="http://schemas.microsoft.com/office/drawing/2014/main" id="{E537AEAA-D8A5-4A7C-AE66-E1E95665018C}"/>
            </a:ext>
          </a:extLst>
        </xdr:cNvPr>
        <xdr:cNvSpPr/>
      </xdr:nvSpPr>
      <xdr:spPr>
        <a:xfrm>
          <a:off x="19494500" y="696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154907</xdr:rowOff>
    </xdr:from>
    <xdr:to>
      <xdr:col>107</xdr:col>
      <xdr:colOff>50800</xdr:colOff>
      <xdr:row>40</xdr:row>
      <xdr:rowOff>162189</xdr:rowOff>
    </xdr:to>
    <xdr:cxnSp macro="">
      <xdr:nvCxnSpPr>
        <xdr:cNvPr id="601" name="直線コネクタ 600">
          <a:extLst>
            <a:ext uri="{FF2B5EF4-FFF2-40B4-BE49-F238E27FC236}">
              <a16:creationId xmlns:a16="http://schemas.microsoft.com/office/drawing/2014/main" id="{E3D911F5-FCB4-4E8A-BED3-523D6BADDCD7}"/>
            </a:ext>
          </a:extLst>
        </xdr:cNvPr>
        <xdr:cNvCxnSpPr/>
      </xdr:nvCxnSpPr>
      <xdr:spPr>
        <a:xfrm flipV="1">
          <a:off x="19545300" y="7012907"/>
          <a:ext cx="889000" cy="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115596</xdr:rowOff>
    </xdr:from>
    <xdr:to>
      <xdr:col>98</xdr:col>
      <xdr:colOff>38100</xdr:colOff>
      <xdr:row>41</xdr:row>
      <xdr:rowOff>45746</xdr:rowOff>
    </xdr:to>
    <xdr:sp macro="" textlink="">
      <xdr:nvSpPr>
        <xdr:cNvPr id="602" name="楕円 601">
          <a:extLst>
            <a:ext uri="{FF2B5EF4-FFF2-40B4-BE49-F238E27FC236}">
              <a16:creationId xmlns:a16="http://schemas.microsoft.com/office/drawing/2014/main" id="{AC6EFAB9-26AD-41E3-A68E-97A7E0069059}"/>
            </a:ext>
          </a:extLst>
        </xdr:cNvPr>
        <xdr:cNvSpPr/>
      </xdr:nvSpPr>
      <xdr:spPr>
        <a:xfrm>
          <a:off x="18605500" y="69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162189</xdr:rowOff>
    </xdr:from>
    <xdr:to>
      <xdr:col>102</xdr:col>
      <xdr:colOff>114300</xdr:colOff>
      <xdr:row>40</xdr:row>
      <xdr:rowOff>166396</xdr:rowOff>
    </xdr:to>
    <xdr:cxnSp macro="">
      <xdr:nvCxnSpPr>
        <xdr:cNvPr id="603" name="直線コネクタ 602">
          <a:extLst>
            <a:ext uri="{FF2B5EF4-FFF2-40B4-BE49-F238E27FC236}">
              <a16:creationId xmlns:a16="http://schemas.microsoft.com/office/drawing/2014/main" id="{4F88889D-D9A2-4DB3-8BFD-ED480BD4EA43}"/>
            </a:ext>
          </a:extLst>
        </xdr:cNvPr>
        <xdr:cNvCxnSpPr/>
      </xdr:nvCxnSpPr>
      <xdr:spPr>
        <a:xfrm flipV="1">
          <a:off x="18656300" y="7020189"/>
          <a:ext cx="889000" cy="4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60A69A6B-3539-4A21-A679-D6296A3DA939}"/>
            </a:ext>
          </a:extLst>
        </xdr:cNvPr>
        <xdr:cNvSpPr txBox="1"/>
      </xdr:nvSpPr>
      <xdr:spPr>
        <a:xfrm>
          <a:off x="21043411" y="669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53D2069D-41F3-4ECA-A68F-532095D45868}"/>
            </a:ext>
          </a:extLst>
        </xdr:cNvPr>
        <xdr:cNvSpPr txBox="1"/>
      </xdr:nvSpPr>
      <xdr:spPr>
        <a:xfrm>
          <a:off x="201671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B0D8858B-48EA-4A82-8DE4-8ED77B3E77C6}"/>
            </a:ext>
          </a:extLst>
        </xdr:cNvPr>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ED6E3079-3E33-4429-839C-1480BE89D932}"/>
            </a:ext>
          </a:extLst>
        </xdr:cNvPr>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21645</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FB2D6959-B14B-45F8-8CCC-B13ABEA7E820}"/>
            </a:ext>
          </a:extLst>
        </xdr:cNvPr>
        <xdr:cNvSpPr txBox="1"/>
      </xdr:nvSpPr>
      <xdr:spPr>
        <a:xfrm>
          <a:off x="21043411" y="70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25384</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3B3C24AF-CC0D-4329-B567-1F7D985808C2}"/>
            </a:ext>
          </a:extLst>
        </xdr:cNvPr>
        <xdr:cNvSpPr txBox="1"/>
      </xdr:nvSpPr>
      <xdr:spPr>
        <a:xfrm>
          <a:off x="20167111" y="7054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58066</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27870351-7893-4732-B097-5BB39ADC5C00}"/>
            </a:ext>
          </a:extLst>
        </xdr:cNvPr>
        <xdr:cNvSpPr txBox="1"/>
      </xdr:nvSpPr>
      <xdr:spPr>
        <a:xfrm>
          <a:off x="19278111" y="674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62273</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1115A3FC-F1F0-4F2B-93B8-2D2C41FE5AC7}"/>
            </a:ext>
          </a:extLst>
        </xdr:cNvPr>
        <xdr:cNvSpPr txBox="1"/>
      </xdr:nvSpPr>
      <xdr:spPr>
        <a:xfrm>
          <a:off x="18389111" y="674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D8D25CE-B68D-4325-B094-165E7040FE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EF5FF56-AAEC-46CF-9304-27608AD1C1B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79F36EE2-BE7A-4CC2-8E77-06759F69B91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24A2AEAF-C52C-40AA-91AB-1C87370071D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34C99186-875D-4563-B2CD-99B0F2DCB96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33F95F2F-0195-4AA5-88C3-497ABB6EEA1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D65C8D56-EE4B-4AFC-B7AD-82E6DAB9DCB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D0B6517E-0B92-4080-8B32-CB55FBA4E12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5670AB44-F2EE-4BA0-BBF1-6D244DF40D3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113D16AB-68D1-42A8-926B-6506D877DA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B7485F8C-63C4-4180-B2CC-7EED0648820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13ADBA16-A19D-41B7-AB91-33342597A6D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3286F951-12F3-487C-9920-ADCFC813192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BBACA732-BF76-4A3A-B8E0-5E934EEC4CE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778F8E67-F30D-4056-BC8B-6489B999B94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C5FF5F7D-F468-4895-9D0F-C3A59346E6D1}"/>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3BF695C7-ED49-432B-B040-D6E61D37A2A9}"/>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D95EE138-4131-4438-9E6E-5BD2E31B67A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2DD7A43D-D8FD-49D9-B7A2-5E8D6ADD8982}"/>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47F22A08-1990-45AF-A4EC-B7CE16C9B48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C80DAE1B-8FF1-4A3E-BD4D-BF11C7E99386}"/>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D7AD7CE7-BA14-447B-8831-16A2675F604B}"/>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5D2F0BE6-5F1D-4457-B3F2-52F0DB0A1529}"/>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E464BC2D-D587-4238-8A8E-C7F35301E1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4BF19FDD-0C6D-4284-BA91-095AF2847BA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a:extLst>
            <a:ext uri="{FF2B5EF4-FFF2-40B4-BE49-F238E27FC236}">
              <a16:creationId xmlns:a16="http://schemas.microsoft.com/office/drawing/2014/main" id="{DEF25BC2-C686-4BE5-82A6-F6E28F2D47DE}"/>
            </a:ext>
          </a:extLst>
        </xdr:cNvPr>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E02A96B0-8BE5-4906-B632-406FBA08834F}"/>
            </a:ext>
          </a:extLst>
        </xdr:cNvPr>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a:extLst>
            <a:ext uri="{FF2B5EF4-FFF2-40B4-BE49-F238E27FC236}">
              <a16:creationId xmlns:a16="http://schemas.microsoft.com/office/drawing/2014/main" id="{B2609E7A-981F-4D8E-9825-3BDA1C6A226C}"/>
            </a:ext>
          </a:extLst>
        </xdr:cNvPr>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a:extLst>
            <a:ext uri="{FF2B5EF4-FFF2-40B4-BE49-F238E27FC236}">
              <a16:creationId xmlns:a16="http://schemas.microsoft.com/office/drawing/2014/main" id="{F7BA9832-9818-485F-80FE-71D4E21AFDC3}"/>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a:extLst>
            <a:ext uri="{FF2B5EF4-FFF2-40B4-BE49-F238E27FC236}">
              <a16:creationId xmlns:a16="http://schemas.microsoft.com/office/drawing/2014/main" id="{15560758-60D6-4CA6-8654-889905BA97DD}"/>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E05F1BE7-09CC-4F79-B221-D2A92A4A08FF}"/>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a:extLst>
            <a:ext uri="{FF2B5EF4-FFF2-40B4-BE49-F238E27FC236}">
              <a16:creationId xmlns:a16="http://schemas.microsoft.com/office/drawing/2014/main" id="{AB77EA31-27C6-4E29-BF59-9A99CF4E0249}"/>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a:extLst>
            <a:ext uri="{FF2B5EF4-FFF2-40B4-BE49-F238E27FC236}">
              <a16:creationId xmlns:a16="http://schemas.microsoft.com/office/drawing/2014/main" id="{9AFF0664-7EDA-46EE-8645-5A23F62901CE}"/>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a:extLst>
            <a:ext uri="{FF2B5EF4-FFF2-40B4-BE49-F238E27FC236}">
              <a16:creationId xmlns:a16="http://schemas.microsoft.com/office/drawing/2014/main" id="{A153E9AA-DFDE-4D8A-82BB-548C36DDC22F}"/>
            </a:ext>
          </a:extLst>
        </xdr:cNvPr>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a:extLst>
            <a:ext uri="{FF2B5EF4-FFF2-40B4-BE49-F238E27FC236}">
              <a16:creationId xmlns:a16="http://schemas.microsoft.com/office/drawing/2014/main" id="{7AD7CF9C-6EAC-468E-A346-E47D01C03D2D}"/>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a:extLst>
            <a:ext uri="{FF2B5EF4-FFF2-40B4-BE49-F238E27FC236}">
              <a16:creationId xmlns:a16="http://schemas.microsoft.com/office/drawing/2014/main" id="{633C3E78-01E7-4585-A635-F69CDA3C27BC}"/>
            </a:ext>
          </a:extLst>
        </xdr:cNvPr>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E4A19571-CD81-46FA-82BD-116616AAF38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5A885C3E-FEB3-4401-92C3-ADCE58C50CD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EE2A974C-84DC-497D-9D14-188F20747C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19772C3C-B473-4F20-B8F4-41F706D42E4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563BDE9E-AD8B-43FC-8B33-8848A79F654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112485</xdr:rowOff>
    </xdr:from>
    <xdr:to>
      <xdr:col>85</xdr:col>
      <xdr:colOff>177800</xdr:colOff>
      <xdr:row>63</xdr:row>
      <xdr:rowOff>42635</xdr:rowOff>
    </xdr:to>
    <xdr:sp macro="" textlink="">
      <xdr:nvSpPr>
        <xdr:cNvPr id="653" name="楕円 652">
          <a:extLst>
            <a:ext uri="{FF2B5EF4-FFF2-40B4-BE49-F238E27FC236}">
              <a16:creationId xmlns:a16="http://schemas.microsoft.com/office/drawing/2014/main" id="{67729AC5-6D11-46EE-BF0D-1D83DB642982}"/>
            </a:ext>
          </a:extLst>
        </xdr:cNvPr>
        <xdr:cNvSpPr/>
      </xdr:nvSpPr>
      <xdr:spPr>
        <a:xfrm>
          <a:off x="162687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90912</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C47F2BD5-6443-4658-AF70-F70B0D92B1D8}"/>
            </a:ext>
          </a:extLst>
        </xdr:cNvPr>
        <xdr:cNvSpPr txBox="1"/>
      </xdr:nvSpPr>
      <xdr:spPr>
        <a:xfrm>
          <a:off x="16357600"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66766</xdr:rowOff>
    </xdr:from>
    <xdr:to>
      <xdr:col>81</xdr:col>
      <xdr:colOff>101600</xdr:colOff>
      <xdr:row>62</xdr:row>
      <xdr:rowOff>168366</xdr:rowOff>
    </xdr:to>
    <xdr:sp macro="" textlink="">
      <xdr:nvSpPr>
        <xdr:cNvPr id="655" name="楕円 654">
          <a:extLst>
            <a:ext uri="{FF2B5EF4-FFF2-40B4-BE49-F238E27FC236}">
              <a16:creationId xmlns:a16="http://schemas.microsoft.com/office/drawing/2014/main" id="{CEFD730B-9E7D-4DF3-B71D-D3143F290A7B}"/>
            </a:ext>
          </a:extLst>
        </xdr:cNvPr>
        <xdr:cNvSpPr/>
      </xdr:nvSpPr>
      <xdr:spPr>
        <a:xfrm>
          <a:off x="154305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117566</xdr:rowOff>
    </xdr:from>
    <xdr:to>
      <xdr:col>85</xdr:col>
      <xdr:colOff>127000</xdr:colOff>
      <xdr:row>62</xdr:row>
      <xdr:rowOff>163285</xdr:rowOff>
    </xdr:to>
    <xdr:cxnSp macro="">
      <xdr:nvCxnSpPr>
        <xdr:cNvPr id="656" name="直線コネクタ 655">
          <a:extLst>
            <a:ext uri="{FF2B5EF4-FFF2-40B4-BE49-F238E27FC236}">
              <a16:creationId xmlns:a16="http://schemas.microsoft.com/office/drawing/2014/main" id="{55775E61-BF21-4C9C-A7C1-04DE96A3B866}"/>
            </a:ext>
          </a:extLst>
        </xdr:cNvPr>
        <xdr:cNvCxnSpPr/>
      </xdr:nvCxnSpPr>
      <xdr:spPr>
        <a:xfrm>
          <a:off x="15481300" y="1074746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48804</xdr:rowOff>
    </xdr:from>
    <xdr:to>
      <xdr:col>76</xdr:col>
      <xdr:colOff>165100</xdr:colOff>
      <xdr:row>62</xdr:row>
      <xdr:rowOff>150404</xdr:rowOff>
    </xdr:to>
    <xdr:sp macro="" textlink="">
      <xdr:nvSpPr>
        <xdr:cNvPr id="657" name="楕円 656">
          <a:extLst>
            <a:ext uri="{FF2B5EF4-FFF2-40B4-BE49-F238E27FC236}">
              <a16:creationId xmlns:a16="http://schemas.microsoft.com/office/drawing/2014/main" id="{73F22BF5-C0BC-4CD4-80FB-66BA83EFE2CC}"/>
            </a:ext>
          </a:extLst>
        </xdr:cNvPr>
        <xdr:cNvSpPr/>
      </xdr:nvSpPr>
      <xdr:spPr>
        <a:xfrm>
          <a:off x="14541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99604</xdr:rowOff>
    </xdr:from>
    <xdr:to>
      <xdr:col>81</xdr:col>
      <xdr:colOff>50800</xdr:colOff>
      <xdr:row>62</xdr:row>
      <xdr:rowOff>117566</xdr:rowOff>
    </xdr:to>
    <xdr:cxnSp macro="">
      <xdr:nvCxnSpPr>
        <xdr:cNvPr id="658" name="直線コネクタ 657">
          <a:extLst>
            <a:ext uri="{FF2B5EF4-FFF2-40B4-BE49-F238E27FC236}">
              <a16:creationId xmlns:a16="http://schemas.microsoft.com/office/drawing/2014/main" id="{DD999F7D-75FA-480B-90CB-DA0D81D38364}"/>
            </a:ext>
          </a:extLst>
        </xdr:cNvPr>
        <xdr:cNvCxnSpPr/>
      </xdr:nvCxnSpPr>
      <xdr:spPr>
        <a:xfrm>
          <a:off x="14592300" y="1072950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4717</xdr:rowOff>
    </xdr:from>
    <xdr:to>
      <xdr:col>72</xdr:col>
      <xdr:colOff>38100</xdr:colOff>
      <xdr:row>62</xdr:row>
      <xdr:rowOff>106317</xdr:rowOff>
    </xdr:to>
    <xdr:sp macro="" textlink="">
      <xdr:nvSpPr>
        <xdr:cNvPr id="659" name="楕円 658">
          <a:extLst>
            <a:ext uri="{FF2B5EF4-FFF2-40B4-BE49-F238E27FC236}">
              <a16:creationId xmlns:a16="http://schemas.microsoft.com/office/drawing/2014/main" id="{72D970F2-F6F0-434C-A6FB-CCF3E452E377}"/>
            </a:ext>
          </a:extLst>
        </xdr:cNvPr>
        <xdr:cNvSpPr/>
      </xdr:nvSpPr>
      <xdr:spPr>
        <a:xfrm>
          <a:off x="13652500" y="106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55517</xdr:rowOff>
    </xdr:from>
    <xdr:to>
      <xdr:col>76</xdr:col>
      <xdr:colOff>114300</xdr:colOff>
      <xdr:row>62</xdr:row>
      <xdr:rowOff>99604</xdr:rowOff>
    </xdr:to>
    <xdr:cxnSp macro="">
      <xdr:nvCxnSpPr>
        <xdr:cNvPr id="660" name="直線コネクタ 659">
          <a:extLst>
            <a:ext uri="{FF2B5EF4-FFF2-40B4-BE49-F238E27FC236}">
              <a16:creationId xmlns:a16="http://schemas.microsoft.com/office/drawing/2014/main" id="{4097B01E-7880-433C-B34B-21AC139002BF}"/>
            </a:ext>
          </a:extLst>
        </xdr:cNvPr>
        <xdr:cNvCxnSpPr/>
      </xdr:nvCxnSpPr>
      <xdr:spPr>
        <a:xfrm>
          <a:off x="13703300" y="106854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132080</xdr:rowOff>
    </xdr:from>
    <xdr:to>
      <xdr:col>67</xdr:col>
      <xdr:colOff>101600</xdr:colOff>
      <xdr:row>62</xdr:row>
      <xdr:rowOff>62230</xdr:rowOff>
    </xdr:to>
    <xdr:sp macro="" textlink="">
      <xdr:nvSpPr>
        <xdr:cNvPr id="661" name="楕円 660">
          <a:extLst>
            <a:ext uri="{FF2B5EF4-FFF2-40B4-BE49-F238E27FC236}">
              <a16:creationId xmlns:a16="http://schemas.microsoft.com/office/drawing/2014/main" id="{60790ED6-FC07-45BC-8085-7AEF7D024EDC}"/>
            </a:ext>
          </a:extLst>
        </xdr:cNvPr>
        <xdr:cNvSpPr/>
      </xdr:nvSpPr>
      <xdr:spPr>
        <a:xfrm>
          <a:off x="12763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11430</xdr:rowOff>
    </xdr:from>
    <xdr:to>
      <xdr:col>71</xdr:col>
      <xdr:colOff>177800</xdr:colOff>
      <xdr:row>62</xdr:row>
      <xdr:rowOff>55517</xdr:rowOff>
    </xdr:to>
    <xdr:cxnSp macro="">
      <xdr:nvCxnSpPr>
        <xdr:cNvPr id="662" name="直線コネクタ 661">
          <a:extLst>
            <a:ext uri="{FF2B5EF4-FFF2-40B4-BE49-F238E27FC236}">
              <a16:creationId xmlns:a16="http://schemas.microsoft.com/office/drawing/2014/main" id="{FB1438C1-5707-4183-8614-43A7B07A32C4}"/>
            </a:ext>
          </a:extLst>
        </xdr:cNvPr>
        <xdr:cNvCxnSpPr/>
      </xdr:nvCxnSpPr>
      <xdr:spPr>
        <a:xfrm>
          <a:off x="12814300" y="1064133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7C3917EB-AE7D-4435-AA5F-E156DE38BFC8}"/>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46D43D67-9DC8-47A7-80FC-9EFAEF880AD3}"/>
            </a:ext>
          </a:extLst>
        </xdr:cNvPr>
        <xdr:cNvSpPr txBox="1"/>
      </xdr:nvSpPr>
      <xdr:spPr>
        <a:xfrm>
          <a:off x="14389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87A4E73D-949D-44F8-A85F-EE9EF13FCF34}"/>
            </a:ext>
          </a:extLst>
        </xdr:cNvPr>
        <xdr:cNvSpPr txBox="1"/>
      </xdr:nvSpPr>
      <xdr:spPr>
        <a:xfrm>
          <a:off x="13500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B6690249-EE1A-46B7-984B-8C88CF393913}"/>
            </a:ext>
          </a:extLst>
        </xdr:cNvPr>
        <xdr:cNvSpPr txBox="1"/>
      </xdr:nvSpPr>
      <xdr:spPr>
        <a:xfrm>
          <a:off x="12611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159493</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F90E80E4-DF87-4FAB-B1F2-E790CF4C39C1}"/>
            </a:ext>
          </a:extLst>
        </xdr:cNvPr>
        <xdr:cNvSpPr txBox="1"/>
      </xdr:nvSpPr>
      <xdr:spPr>
        <a:xfrm>
          <a:off x="15266044" y="1078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141531</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33F22DE8-5F13-4C04-9980-ECA686D465E9}"/>
            </a:ext>
          </a:extLst>
        </xdr:cNvPr>
        <xdr:cNvSpPr txBox="1"/>
      </xdr:nvSpPr>
      <xdr:spPr>
        <a:xfrm>
          <a:off x="14389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97444</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6AAC000E-F266-4B8A-AE55-69B458F5A174}"/>
            </a:ext>
          </a:extLst>
        </xdr:cNvPr>
        <xdr:cNvSpPr txBox="1"/>
      </xdr:nvSpPr>
      <xdr:spPr>
        <a:xfrm>
          <a:off x="13500744" y="1072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53357</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1F107FC5-42C0-446C-905A-FFAAA5FE6214}"/>
            </a:ext>
          </a:extLst>
        </xdr:cNvPr>
        <xdr:cNvSpPr txBox="1"/>
      </xdr:nvSpPr>
      <xdr:spPr>
        <a:xfrm>
          <a:off x="12611744"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E1F38D8B-F7F4-4FA0-B81A-4BF3ECB87A0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4F457C0B-D42D-4D69-8056-B16865E935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C248F51F-BE09-4694-80DB-7BA5921FC25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D1EC9429-0B0A-459A-906F-AC11C67458B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535ADB76-2802-411E-A054-23E5773EF41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C3A950EE-C625-4B73-8626-25EA278A012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8B9ED566-670F-4FFA-B9A5-E1CFC05756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BC13C23-C44A-4ABB-94BD-CFCDA32A74A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632B3C9-0229-4588-A46C-B104C7E3122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E9416C9B-5010-45B0-9CFC-DBB3F5C8460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a:extLst>
            <a:ext uri="{FF2B5EF4-FFF2-40B4-BE49-F238E27FC236}">
              <a16:creationId xmlns:a16="http://schemas.microsoft.com/office/drawing/2014/main" id="{4275BBB6-D153-493E-984D-84B3055ECEE7}"/>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a:extLst>
            <a:ext uri="{FF2B5EF4-FFF2-40B4-BE49-F238E27FC236}">
              <a16:creationId xmlns:a16="http://schemas.microsoft.com/office/drawing/2014/main" id="{AB39956A-9453-4785-A75C-5288C32AED4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a:extLst>
            <a:ext uri="{FF2B5EF4-FFF2-40B4-BE49-F238E27FC236}">
              <a16:creationId xmlns:a16="http://schemas.microsoft.com/office/drawing/2014/main" id="{BD48C744-F916-49E3-9911-0BEED166436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a:extLst>
            <a:ext uri="{FF2B5EF4-FFF2-40B4-BE49-F238E27FC236}">
              <a16:creationId xmlns:a16="http://schemas.microsoft.com/office/drawing/2014/main" id="{42D8CA08-D04F-4833-9118-7B2150F040F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a:extLst>
            <a:ext uri="{FF2B5EF4-FFF2-40B4-BE49-F238E27FC236}">
              <a16:creationId xmlns:a16="http://schemas.microsoft.com/office/drawing/2014/main" id="{074AA379-B64F-4A74-BDAC-37DBD47687A9}"/>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a:extLst>
            <a:ext uri="{FF2B5EF4-FFF2-40B4-BE49-F238E27FC236}">
              <a16:creationId xmlns:a16="http://schemas.microsoft.com/office/drawing/2014/main" id="{6F0B0E2B-8315-4E60-87C3-8807AFC3A36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a:extLst>
            <a:ext uri="{FF2B5EF4-FFF2-40B4-BE49-F238E27FC236}">
              <a16:creationId xmlns:a16="http://schemas.microsoft.com/office/drawing/2014/main" id="{5D0E28D9-808A-452F-AF17-6A97A12A0AE7}"/>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a:extLst>
            <a:ext uri="{FF2B5EF4-FFF2-40B4-BE49-F238E27FC236}">
              <a16:creationId xmlns:a16="http://schemas.microsoft.com/office/drawing/2014/main" id="{A93B5E04-D498-46E3-B45D-080F7D153E48}"/>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a:extLst>
            <a:ext uri="{FF2B5EF4-FFF2-40B4-BE49-F238E27FC236}">
              <a16:creationId xmlns:a16="http://schemas.microsoft.com/office/drawing/2014/main" id="{172280EC-803A-434D-A4EC-AFE5546D997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a:extLst>
            <a:ext uri="{FF2B5EF4-FFF2-40B4-BE49-F238E27FC236}">
              <a16:creationId xmlns:a16="http://schemas.microsoft.com/office/drawing/2014/main" id="{FAA2B87B-1E16-47DE-A685-103BD0E9CDDA}"/>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a:extLst>
            <a:ext uri="{FF2B5EF4-FFF2-40B4-BE49-F238E27FC236}">
              <a16:creationId xmlns:a16="http://schemas.microsoft.com/office/drawing/2014/main" id="{9E0A0F00-3737-4085-B2D9-471EB70656B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a:extLst>
            <a:ext uri="{FF2B5EF4-FFF2-40B4-BE49-F238E27FC236}">
              <a16:creationId xmlns:a16="http://schemas.microsoft.com/office/drawing/2014/main" id="{7E1858B0-8E5F-4DA3-9B52-E79B105201F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a:extLst>
            <a:ext uri="{FF2B5EF4-FFF2-40B4-BE49-F238E27FC236}">
              <a16:creationId xmlns:a16="http://schemas.microsoft.com/office/drawing/2014/main" id="{90B97B6A-9F02-4FBD-B5CD-AB100710A35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a:extLst>
            <a:ext uri="{FF2B5EF4-FFF2-40B4-BE49-F238E27FC236}">
              <a16:creationId xmlns:a16="http://schemas.microsoft.com/office/drawing/2014/main" id="{CFB9D358-53BF-4916-9DD6-925129528712}"/>
            </a:ext>
          </a:extLst>
        </xdr:cNvPr>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a:extLst>
            <a:ext uri="{FF2B5EF4-FFF2-40B4-BE49-F238E27FC236}">
              <a16:creationId xmlns:a16="http://schemas.microsoft.com/office/drawing/2014/main" id="{292DB023-1BEF-46F0-97A7-DE0EA1B4984E}"/>
            </a:ext>
          </a:extLst>
        </xdr:cNvPr>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a:extLst>
            <a:ext uri="{FF2B5EF4-FFF2-40B4-BE49-F238E27FC236}">
              <a16:creationId xmlns:a16="http://schemas.microsoft.com/office/drawing/2014/main" id="{5FE483FA-7281-48B1-A76D-A8F2239E971A}"/>
            </a:ext>
          </a:extLst>
        </xdr:cNvPr>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a:extLst>
            <a:ext uri="{FF2B5EF4-FFF2-40B4-BE49-F238E27FC236}">
              <a16:creationId xmlns:a16="http://schemas.microsoft.com/office/drawing/2014/main" id="{BEFC6642-89B0-44AC-9546-0F3D935F359D}"/>
            </a:ext>
          </a:extLst>
        </xdr:cNvPr>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a:extLst>
            <a:ext uri="{FF2B5EF4-FFF2-40B4-BE49-F238E27FC236}">
              <a16:creationId xmlns:a16="http://schemas.microsoft.com/office/drawing/2014/main" id="{26150BF8-99B8-4EFF-B40E-05810F8CF8B6}"/>
            </a:ext>
          </a:extLst>
        </xdr:cNvPr>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a:extLst>
            <a:ext uri="{FF2B5EF4-FFF2-40B4-BE49-F238E27FC236}">
              <a16:creationId xmlns:a16="http://schemas.microsoft.com/office/drawing/2014/main" id="{A6FC5DC3-B155-45B1-903F-289AF7BDCE69}"/>
            </a:ext>
          </a:extLst>
        </xdr:cNvPr>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a:extLst>
            <a:ext uri="{FF2B5EF4-FFF2-40B4-BE49-F238E27FC236}">
              <a16:creationId xmlns:a16="http://schemas.microsoft.com/office/drawing/2014/main" id="{FDB3C9CF-17D7-44AD-BEA2-464CC0438192}"/>
            </a:ext>
          </a:extLst>
        </xdr:cNvPr>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a:extLst>
            <a:ext uri="{FF2B5EF4-FFF2-40B4-BE49-F238E27FC236}">
              <a16:creationId xmlns:a16="http://schemas.microsoft.com/office/drawing/2014/main" id="{7865DEFA-B609-4ED6-9453-9904CEB4CDF9}"/>
            </a:ext>
          </a:extLst>
        </xdr:cNvPr>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a:extLst>
            <a:ext uri="{FF2B5EF4-FFF2-40B4-BE49-F238E27FC236}">
              <a16:creationId xmlns:a16="http://schemas.microsoft.com/office/drawing/2014/main" id="{4F1A9C7E-E522-4B0E-BD2E-B709A4FFAEA0}"/>
            </a:ext>
          </a:extLst>
        </xdr:cNvPr>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a:extLst>
            <a:ext uri="{FF2B5EF4-FFF2-40B4-BE49-F238E27FC236}">
              <a16:creationId xmlns:a16="http://schemas.microsoft.com/office/drawing/2014/main" id="{ABF7B80D-52A9-4AF2-BDBC-8182C2534B0D}"/>
            </a:ext>
          </a:extLst>
        </xdr:cNvPr>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a:extLst>
            <a:ext uri="{FF2B5EF4-FFF2-40B4-BE49-F238E27FC236}">
              <a16:creationId xmlns:a16="http://schemas.microsoft.com/office/drawing/2014/main" id="{54F45E80-E589-42C9-BC03-7DEE050ED995}"/>
            </a:ext>
          </a:extLst>
        </xdr:cNvPr>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3BA4A43-AEF6-411B-95C4-449C99AF33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6B6B3F6-0B78-4F40-B627-14E93ED3F0B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4690A239-01F6-4AD3-80BE-984E9EF2062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E2FC5509-1D98-48C4-B5A0-D59DD73E5EA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a:extLst>
            <a:ext uri="{FF2B5EF4-FFF2-40B4-BE49-F238E27FC236}">
              <a16:creationId xmlns:a16="http://schemas.microsoft.com/office/drawing/2014/main" id="{61228313-509D-4E29-8D21-2DCE6876DE79}"/>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135890</xdr:rowOff>
    </xdr:from>
    <xdr:to>
      <xdr:col>116</xdr:col>
      <xdr:colOff>114300</xdr:colOff>
      <xdr:row>64</xdr:row>
      <xdr:rowOff>66040</xdr:rowOff>
    </xdr:to>
    <xdr:sp macro="" textlink="">
      <xdr:nvSpPr>
        <xdr:cNvPr id="710" name="楕円 709">
          <a:extLst>
            <a:ext uri="{FF2B5EF4-FFF2-40B4-BE49-F238E27FC236}">
              <a16:creationId xmlns:a16="http://schemas.microsoft.com/office/drawing/2014/main" id="{B0359989-65B2-4312-938B-1885B8B3E23A}"/>
            </a:ext>
          </a:extLst>
        </xdr:cNvPr>
        <xdr:cNvSpPr/>
      </xdr:nvSpPr>
      <xdr:spPr>
        <a:xfrm>
          <a:off x="221107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50817</xdr:rowOff>
    </xdr:from>
    <xdr:ext cx="469744" cy="259045"/>
    <xdr:sp macro="" textlink="">
      <xdr:nvSpPr>
        <xdr:cNvPr id="711" name="【保健センター・保健所】&#10;一人当たり面積該当値テキスト">
          <a:extLst>
            <a:ext uri="{FF2B5EF4-FFF2-40B4-BE49-F238E27FC236}">
              <a16:creationId xmlns:a16="http://schemas.microsoft.com/office/drawing/2014/main" id="{3FDC2E73-5162-448F-B2EF-697C93050616}"/>
            </a:ext>
          </a:extLst>
        </xdr:cNvPr>
        <xdr:cNvSpPr txBox="1"/>
      </xdr:nvSpPr>
      <xdr:spPr>
        <a:xfrm>
          <a:off x="22199600" y="1085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135890</xdr:rowOff>
    </xdr:from>
    <xdr:to>
      <xdr:col>112</xdr:col>
      <xdr:colOff>38100</xdr:colOff>
      <xdr:row>64</xdr:row>
      <xdr:rowOff>66040</xdr:rowOff>
    </xdr:to>
    <xdr:sp macro="" textlink="">
      <xdr:nvSpPr>
        <xdr:cNvPr id="712" name="楕円 711">
          <a:extLst>
            <a:ext uri="{FF2B5EF4-FFF2-40B4-BE49-F238E27FC236}">
              <a16:creationId xmlns:a16="http://schemas.microsoft.com/office/drawing/2014/main" id="{639D762B-CD30-46CB-B15B-C11ED3CE8351}"/>
            </a:ext>
          </a:extLst>
        </xdr:cNvPr>
        <xdr:cNvSpPr/>
      </xdr:nvSpPr>
      <xdr:spPr>
        <a:xfrm>
          <a:off x="2127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15240</xdr:rowOff>
    </xdr:from>
    <xdr:to>
      <xdr:col>116</xdr:col>
      <xdr:colOff>63500</xdr:colOff>
      <xdr:row>64</xdr:row>
      <xdr:rowOff>15240</xdr:rowOff>
    </xdr:to>
    <xdr:cxnSp macro="">
      <xdr:nvCxnSpPr>
        <xdr:cNvPr id="713" name="直線コネクタ 712">
          <a:extLst>
            <a:ext uri="{FF2B5EF4-FFF2-40B4-BE49-F238E27FC236}">
              <a16:creationId xmlns:a16="http://schemas.microsoft.com/office/drawing/2014/main" id="{BAF77C41-81FE-4E2B-B0EA-10EBA6865062}"/>
            </a:ext>
          </a:extLst>
        </xdr:cNvPr>
        <xdr:cNvCxnSpPr/>
      </xdr:nvCxnSpPr>
      <xdr:spPr>
        <a:xfrm>
          <a:off x="21323300" y="10988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135890</xdr:rowOff>
    </xdr:from>
    <xdr:to>
      <xdr:col>107</xdr:col>
      <xdr:colOff>101600</xdr:colOff>
      <xdr:row>64</xdr:row>
      <xdr:rowOff>66040</xdr:rowOff>
    </xdr:to>
    <xdr:sp macro="" textlink="">
      <xdr:nvSpPr>
        <xdr:cNvPr id="714" name="楕円 713">
          <a:extLst>
            <a:ext uri="{FF2B5EF4-FFF2-40B4-BE49-F238E27FC236}">
              <a16:creationId xmlns:a16="http://schemas.microsoft.com/office/drawing/2014/main" id="{09464026-6C46-40DE-BD65-5B97A4F4DA8F}"/>
            </a:ext>
          </a:extLst>
        </xdr:cNvPr>
        <xdr:cNvSpPr/>
      </xdr:nvSpPr>
      <xdr:spPr>
        <a:xfrm>
          <a:off x="20383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15240</xdr:rowOff>
    </xdr:from>
    <xdr:to>
      <xdr:col>111</xdr:col>
      <xdr:colOff>177800</xdr:colOff>
      <xdr:row>64</xdr:row>
      <xdr:rowOff>15240</xdr:rowOff>
    </xdr:to>
    <xdr:cxnSp macro="">
      <xdr:nvCxnSpPr>
        <xdr:cNvPr id="715" name="直線コネクタ 714">
          <a:extLst>
            <a:ext uri="{FF2B5EF4-FFF2-40B4-BE49-F238E27FC236}">
              <a16:creationId xmlns:a16="http://schemas.microsoft.com/office/drawing/2014/main" id="{3AA9ACB7-79AE-4881-8C41-C357A88501C5}"/>
            </a:ext>
          </a:extLst>
        </xdr:cNvPr>
        <xdr:cNvCxnSpPr/>
      </xdr:nvCxnSpPr>
      <xdr:spPr>
        <a:xfrm>
          <a:off x="20434300" y="10988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16" name="楕円 715">
          <a:extLst>
            <a:ext uri="{FF2B5EF4-FFF2-40B4-BE49-F238E27FC236}">
              <a16:creationId xmlns:a16="http://schemas.microsoft.com/office/drawing/2014/main" id="{96C16BBA-5B35-46B0-B4A4-EE2AEBEAD614}"/>
            </a:ext>
          </a:extLst>
        </xdr:cNvPr>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15240</xdr:rowOff>
    </xdr:from>
    <xdr:to>
      <xdr:col>107</xdr:col>
      <xdr:colOff>50800</xdr:colOff>
      <xdr:row>64</xdr:row>
      <xdr:rowOff>19050</xdr:rowOff>
    </xdr:to>
    <xdr:cxnSp macro="">
      <xdr:nvCxnSpPr>
        <xdr:cNvPr id="717" name="直線コネクタ 716">
          <a:extLst>
            <a:ext uri="{FF2B5EF4-FFF2-40B4-BE49-F238E27FC236}">
              <a16:creationId xmlns:a16="http://schemas.microsoft.com/office/drawing/2014/main" id="{06DCE8AB-543B-4888-851A-59B18A8C347B}"/>
            </a:ext>
          </a:extLst>
        </xdr:cNvPr>
        <xdr:cNvCxnSpPr/>
      </xdr:nvCxnSpPr>
      <xdr:spPr>
        <a:xfrm flipV="1">
          <a:off x="19545300" y="109880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139700</xdr:rowOff>
    </xdr:from>
    <xdr:to>
      <xdr:col>98</xdr:col>
      <xdr:colOff>38100</xdr:colOff>
      <xdr:row>64</xdr:row>
      <xdr:rowOff>69850</xdr:rowOff>
    </xdr:to>
    <xdr:sp macro="" textlink="">
      <xdr:nvSpPr>
        <xdr:cNvPr id="718" name="楕円 717">
          <a:extLst>
            <a:ext uri="{FF2B5EF4-FFF2-40B4-BE49-F238E27FC236}">
              <a16:creationId xmlns:a16="http://schemas.microsoft.com/office/drawing/2014/main" id="{8DE5CC62-67FB-4F8D-8203-511395F88B6D}"/>
            </a:ext>
          </a:extLst>
        </xdr:cNvPr>
        <xdr:cNvSpPr/>
      </xdr:nvSpPr>
      <xdr:spPr>
        <a:xfrm>
          <a:off x="18605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19050</xdr:rowOff>
    </xdr:to>
    <xdr:cxnSp macro="">
      <xdr:nvCxnSpPr>
        <xdr:cNvPr id="719" name="直線コネクタ 718">
          <a:extLst>
            <a:ext uri="{FF2B5EF4-FFF2-40B4-BE49-F238E27FC236}">
              <a16:creationId xmlns:a16="http://schemas.microsoft.com/office/drawing/2014/main" id="{AAAB8DE7-4381-4ADB-B3DA-85F5BE7E9AA2}"/>
            </a:ext>
          </a:extLst>
        </xdr:cNvPr>
        <xdr:cNvCxnSpPr/>
      </xdr:nvCxnSpPr>
      <xdr:spPr>
        <a:xfrm>
          <a:off x="18656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a:extLst>
            <a:ext uri="{FF2B5EF4-FFF2-40B4-BE49-F238E27FC236}">
              <a16:creationId xmlns:a16="http://schemas.microsoft.com/office/drawing/2014/main" id="{21731412-C99B-48B9-A1B7-504D95020A2D}"/>
            </a:ext>
          </a:extLst>
        </xdr:cNvPr>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a:extLst>
            <a:ext uri="{FF2B5EF4-FFF2-40B4-BE49-F238E27FC236}">
              <a16:creationId xmlns:a16="http://schemas.microsoft.com/office/drawing/2014/main" id="{9F00C966-3A47-4D40-AD07-33E50AFA7F02}"/>
            </a:ext>
          </a:extLst>
        </xdr:cNvPr>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a:extLst>
            <a:ext uri="{FF2B5EF4-FFF2-40B4-BE49-F238E27FC236}">
              <a16:creationId xmlns:a16="http://schemas.microsoft.com/office/drawing/2014/main" id="{B175FE33-1091-4878-ADAC-9AAE8E1CE502}"/>
            </a:ext>
          </a:extLst>
        </xdr:cNvPr>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a:extLst>
            <a:ext uri="{FF2B5EF4-FFF2-40B4-BE49-F238E27FC236}">
              <a16:creationId xmlns:a16="http://schemas.microsoft.com/office/drawing/2014/main" id="{F7F02F70-7773-4B98-9D1F-28C424A48623}"/>
            </a:ext>
          </a:extLst>
        </xdr:cNvPr>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57167</xdr:rowOff>
    </xdr:from>
    <xdr:ext cx="469744" cy="259045"/>
    <xdr:sp macro="" textlink="">
      <xdr:nvSpPr>
        <xdr:cNvPr id="724" name="n_1mainValue【保健センター・保健所】&#10;一人当たり面積">
          <a:extLst>
            <a:ext uri="{FF2B5EF4-FFF2-40B4-BE49-F238E27FC236}">
              <a16:creationId xmlns:a16="http://schemas.microsoft.com/office/drawing/2014/main" id="{78323B28-901B-4C40-92EC-42AF4C3A2908}"/>
            </a:ext>
          </a:extLst>
        </xdr:cNvPr>
        <xdr:cNvSpPr txBox="1"/>
      </xdr:nvSpPr>
      <xdr:spPr>
        <a:xfrm>
          <a:off x="210757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57167</xdr:rowOff>
    </xdr:from>
    <xdr:ext cx="469744" cy="259045"/>
    <xdr:sp macro="" textlink="">
      <xdr:nvSpPr>
        <xdr:cNvPr id="725" name="n_2mainValue【保健センター・保健所】&#10;一人当たり面積">
          <a:extLst>
            <a:ext uri="{FF2B5EF4-FFF2-40B4-BE49-F238E27FC236}">
              <a16:creationId xmlns:a16="http://schemas.microsoft.com/office/drawing/2014/main" id="{86F14A94-E59F-45DE-BE39-E0EE9BB1B163}"/>
            </a:ext>
          </a:extLst>
        </xdr:cNvPr>
        <xdr:cNvSpPr txBox="1"/>
      </xdr:nvSpPr>
      <xdr:spPr>
        <a:xfrm>
          <a:off x="20199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26" name="n_3mainValue【保健センター・保健所】&#10;一人当たり面積">
          <a:extLst>
            <a:ext uri="{FF2B5EF4-FFF2-40B4-BE49-F238E27FC236}">
              <a16:creationId xmlns:a16="http://schemas.microsoft.com/office/drawing/2014/main" id="{0D09AB41-C4CB-4CDC-967D-E9CBB82883B4}"/>
            </a:ext>
          </a:extLst>
        </xdr:cNvPr>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60977</xdr:rowOff>
    </xdr:from>
    <xdr:ext cx="469744" cy="259045"/>
    <xdr:sp macro="" textlink="">
      <xdr:nvSpPr>
        <xdr:cNvPr id="727" name="n_4mainValue【保健センター・保健所】&#10;一人当たり面積">
          <a:extLst>
            <a:ext uri="{FF2B5EF4-FFF2-40B4-BE49-F238E27FC236}">
              <a16:creationId xmlns:a16="http://schemas.microsoft.com/office/drawing/2014/main" id="{AEC3BBDC-384C-4C78-9A9D-2EB909E53CE0}"/>
            </a:ext>
          </a:extLst>
        </xdr:cNvPr>
        <xdr:cNvSpPr txBox="1"/>
      </xdr:nvSpPr>
      <xdr:spPr>
        <a:xfrm>
          <a:off x="18421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a:extLst>
            <a:ext uri="{FF2B5EF4-FFF2-40B4-BE49-F238E27FC236}">
              <a16:creationId xmlns:a16="http://schemas.microsoft.com/office/drawing/2014/main" id="{490B412C-F4B2-4640-90FD-61FFF7B0635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a:extLst>
            <a:ext uri="{FF2B5EF4-FFF2-40B4-BE49-F238E27FC236}">
              <a16:creationId xmlns:a16="http://schemas.microsoft.com/office/drawing/2014/main" id="{940B7031-A1B5-43F6-ADCA-60ED81CD658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a:extLst>
            <a:ext uri="{FF2B5EF4-FFF2-40B4-BE49-F238E27FC236}">
              <a16:creationId xmlns:a16="http://schemas.microsoft.com/office/drawing/2014/main" id="{6E5267DD-B768-4A05-8C2C-BFC612D564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a:extLst>
            <a:ext uri="{FF2B5EF4-FFF2-40B4-BE49-F238E27FC236}">
              <a16:creationId xmlns:a16="http://schemas.microsoft.com/office/drawing/2014/main" id="{CA0A6A8C-99A9-40A8-A5C8-88D0ECB2D9C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a:extLst>
            <a:ext uri="{FF2B5EF4-FFF2-40B4-BE49-F238E27FC236}">
              <a16:creationId xmlns:a16="http://schemas.microsoft.com/office/drawing/2014/main" id="{14985E89-4491-4C2B-B57F-55EC1676DB3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a:extLst>
            <a:ext uri="{FF2B5EF4-FFF2-40B4-BE49-F238E27FC236}">
              <a16:creationId xmlns:a16="http://schemas.microsoft.com/office/drawing/2014/main" id="{15CCFAD9-8DD3-455F-A13E-B57D3E5595E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a:extLst>
            <a:ext uri="{FF2B5EF4-FFF2-40B4-BE49-F238E27FC236}">
              <a16:creationId xmlns:a16="http://schemas.microsoft.com/office/drawing/2014/main" id="{FCD10A17-35B2-4261-81EE-D3B656D01DF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a:extLst>
            <a:ext uri="{FF2B5EF4-FFF2-40B4-BE49-F238E27FC236}">
              <a16:creationId xmlns:a16="http://schemas.microsoft.com/office/drawing/2014/main" id="{F60E58E8-7076-44D0-AEE1-ABC666C4899D}"/>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a:extLst>
            <a:ext uri="{FF2B5EF4-FFF2-40B4-BE49-F238E27FC236}">
              <a16:creationId xmlns:a16="http://schemas.microsoft.com/office/drawing/2014/main" id="{9DAAD22F-9A29-4520-9DB5-D3C9D0A14AF7}"/>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a:extLst>
            <a:ext uri="{FF2B5EF4-FFF2-40B4-BE49-F238E27FC236}">
              <a16:creationId xmlns:a16="http://schemas.microsoft.com/office/drawing/2014/main" id="{ED406E08-8DF7-4CC6-A5E7-FA23E8EE852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a:extLst>
            <a:ext uri="{FF2B5EF4-FFF2-40B4-BE49-F238E27FC236}">
              <a16:creationId xmlns:a16="http://schemas.microsoft.com/office/drawing/2014/main" id="{3BDFF922-FCC1-4CBD-B3DB-FCEEF196466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a:extLst>
            <a:ext uri="{FF2B5EF4-FFF2-40B4-BE49-F238E27FC236}">
              <a16:creationId xmlns:a16="http://schemas.microsoft.com/office/drawing/2014/main" id="{C708A7F3-A622-44A8-84D5-C7C8787D33C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a:extLst>
            <a:ext uri="{FF2B5EF4-FFF2-40B4-BE49-F238E27FC236}">
              <a16:creationId xmlns:a16="http://schemas.microsoft.com/office/drawing/2014/main" id="{AB1B9422-A904-4F1E-AFA7-8A5DBE23525C}"/>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a:extLst>
            <a:ext uri="{FF2B5EF4-FFF2-40B4-BE49-F238E27FC236}">
              <a16:creationId xmlns:a16="http://schemas.microsoft.com/office/drawing/2014/main" id="{9F4FB506-F69E-4310-96EC-D3C5FDB3E55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a:extLst>
            <a:ext uri="{FF2B5EF4-FFF2-40B4-BE49-F238E27FC236}">
              <a16:creationId xmlns:a16="http://schemas.microsoft.com/office/drawing/2014/main" id="{EEB9241A-7094-47F5-818E-46ED8A00527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a:extLst>
            <a:ext uri="{FF2B5EF4-FFF2-40B4-BE49-F238E27FC236}">
              <a16:creationId xmlns:a16="http://schemas.microsoft.com/office/drawing/2014/main" id="{04D07947-8CD1-49AA-A605-16F72DA705D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a:extLst>
            <a:ext uri="{FF2B5EF4-FFF2-40B4-BE49-F238E27FC236}">
              <a16:creationId xmlns:a16="http://schemas.microsoft.com/office/drawing/2014/main" id="{105F6019-9325-49E3-B903-805D826D9F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a:extLst>
            <a:ext uri="{FF2B5EF4-FFF2-40B4-BE49-F238E27FC236}">
              <a16:creationId xmlns:a16="http://schemas.microsoft.com/office/drawing/2014/main" id="{32B40D5F-5D46-42ED-AE2C-7DE63A26ED4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a:extLst>
            <a:ext uri="{FF2B5EF4-FFF2-40B4-BE49-F238E27FC236}">
              <a16:creationId xmlns:a16="http://schemas.microsoft.com/office/drawing/2014/main" id="{BAEAC9B4-B2C1-465A-B47C-10265D80AB16}"/>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a:extLst>
            <a:ext uri="{FF2B5EF4-FFF2-40B4-BE49-F238E27FC236}">
              <a16:creationId xmlns:a16="http://schemas.microsoft.com/office/drawing/2014/main" id="{03D401E3-269C-4B8C-81F6-87344AD678A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a:extLst>
            <a:ext uri="{FF2B5EF4-FFF2-40B4-BE49-F238E27FC236}">
              <a16:creationId xmlns:a16="http://schemas.microsoft.com/office/drawing/2014/main" id="{0564149F-744A-4AC2-8E57-E0C21777225E}"/>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CF7561E5-32A0-474C-98C0-0F1710C0281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a:extLst>
            <a:ext uri="{FF2B5EF4-FFF2-40B4-BE49-F238E27FC236}">
              <a16:creationId xmlns:a16="http://schemas.microsoft.com/office/drawing/2014/main" id="{0D8D68B3-64F9-4324-8448-60F6B4DED097}"/>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a:extLst>
            <a:ext uri="{FF2B5EF4-FFF2-40B4-BE49-F238E27FC236}">
              <a16:creationId xmlns:a16="http://schemas.microsoft.com/office/drawing/2014/main" id="{D6016ADE-342C-4197-8100-DF07B272B3E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a:extLst>
            <a:ext uri="{FF2B5EF4-FFF2-40B4-BE49-F238E27FC236}">
              <a16:creationId xmlns:a16="http://schemas.microsoft.com/office/drawing/2014/main" id="{72B65AF2-6F61-495A-86B3-FF3A4AE93D34}"/>
            </a:ext>
          </a:extLst>
        </xdr:cNvPr>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a:extLst>
            <a:ext uri="{FF2B5EF4-FFF2-40B4-BE49-F238E27FC236}">
              <a16:creationId xmlns:a16="http://schemas.microsoft.com/office/drawing/2014/main" id="{8949F947-D894-403C-B0DB-72D4C360E31C}"/>
            </a:ext>
          </a:extLst>
        </xdr:cNvPr>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a:extLst>
            <a:ext uri="{FF2B5EF4-FFF2-40B4-BE49-F238E27FC236}">
              <a16:creationId xmlns:a16="http://schemas.microsoft.com/office/drawing/2014/main" id="{C4B66C17-5E2E-4388-A224-26095E2331FB}"/>
            </a:ext>
          </a:extLst>
        </xdr:cNvPr>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a:extLst>
            <a:ext uri="{FF2B5EF4-FFF2-40B4-BE49-F238E27FC236}">
              <a16:creationId xmlns:a16="http://schemas.microsoft.com/office/drawing/2014/main" id="{EF11752C-FE28-4111-A798-91031CBE79FD}"/>
            </a:ext>
          </a:extLst>
        </xdr:cNvPr>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a:extLst>
            <a:ext uri="{FF2B5EF4-FFF2-40B4-BE49-F238E27FC236}">
              <a16:creationId xmlns:a16="http://schemas.microsoft.com/office/drawing/2014/main" id="{B58287F4-2543-4264-9FF9-53609A8E4529}"/>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133366</xdr:rowOff>
    </xdr:from>
    <xdr:ext cx="405111" cy="259045"/>
    <xdr:sp macro="" textlink="">
      <xdr:nvSpPr>
        <xdr:cNvPr id="757" name="【消防施設】&#10;有形固定資産減価償却率平均値テキスト">
          <a:extLst>
            <a:ext uri="{FF2B5EF4-FFF2-40B4-BE49-F238E27FC236}">
              <a16:creationId xmlns:a16="http://schemas.microsoft.com/office/drawing/2014/main" id="{20E4C60B-7E14-4C69-8852-83EB3B15B8F1}"/>
            </a:ext>
          </a:extLst>
        </xdr:cNvPr>
        <xdr:cNvSpPr txBox="1"/>
      </xdr:nvSpPr>
      <xdr:spPr>
        <a:xfrm>
          <a:off x="16357600" y="14020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a:extLst>
            <a:ext uri="{FF2B5EF4-FFF2-40B4-BE49-F238E27FC236}">
              <a16:creationId xmlns:a16="http://schemas.microsoft.com/office/drawing/2014/main" id="{DDE1F8B3-0D35-41B6-BC48-B102826294FB}"/>
            </a:ext>
          </a:extLst>
        </xdr:cNvPr>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a:extLst>
            <a:ext uri="{FF2B5EF4-FFF2-40B4-BE49-F238E27FC236}">
              <a16:creationId xmlns:a16="http://schemas.microsoft.com/office/drawing/2014/main" id="{05876E5F-292A-46E2-8AF3-59C38515C2A8}"/>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a:extLst>
            <a:ext uri="{FF2B5EF4-FFF2-40B4-BE49-F238E27FC236}">
              <a16:creationId xmlns:a16="http://schemas.microsoft.com/office/drawing/2014/main" id="{94B72615-8E9D-4716-9942-B300623A4D9E}"/>
            </a:ext>
          </a:extLst>
        </xdr:cNvPr>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a:extLst>
            <a:ext uri="{FF2B5EF4-FFF2-40B4-BE49-F238E27FC236}">
              <a16:creationId xmlns:a16="http://schemas.microsoft.com/office/drawing/2014/main" id="{4F7BB640-A8E1-4195-A43F-6B421B256863}"/>
            </a:ext>
          </a:extLst>
        </xdr:cNvPr>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a:extLst>
            <a:ext uri="{FF2B5EF4-FFF2-40B4-BE49-F238E27FC236}">
              <a16:creationId xmlns:a16="http://schemas.microsoft.com/office/drawing/2014/main" id="{35E84307-CB9E-4F3D-9549-25F17A92A9E7}"/>
            </a:ext>
          </a:extLst>
        </xdr:cNvPr>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C8B2A401-C072-47B1-A40A-23644A9017D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E39235FD-D16A-4485-B321-432E779C878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ACD969F4-052B-457C-8F69-9923E5D09D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19746EE9-50B0-49DB-9BED-440CA0A874A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a:extLst>
            <a:ext uri="{FF2B5EF4-FFF2-40B4-BE49-F238E27FC236}">
              <a16:creationId xmlns:a16="http://schemas.microsoft.com/office/drawing/2014/main" id="{385052BA-9798-43AB-AE98-7D5C0B08AA0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36830</xdr:rowOff>
    </xdr:from>
    <xdr:to>
      <xdr:col>85</xdr:col>
      <xdr:colOff>177800</xdr:colOff>
      <xdr:row>79</xdr:row>
      <xdr:rowOff>138430</xdr:rowOff>
    </xdr:to>
    <xdr:sp macro="" textlink="">
      <xdr:nvSpPr>
        <xdr:cNvPr id="768" name="楕円 767">
          <a:extLst>
            <a:ext uri="{FF2B5EF4-FFF2-40B4-BE49-F238E27FC236}">
              <a16:creationId xmlns:a16="http://schemas.microsoft.com/office/drawing/2014/main" id="{A60D2371-430F-4CE0-BF3D-F134A26FF114}"/>
            </a:ext>
          </a:extLst>
        </xdr:cNvPr>
        <xdr:cNvSpPr/>
      </xdr:nvSpPr>
      <xdr:spPr>
        <a:xfrm>
          <a:off x="16268700" y="1358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59707</xdr:rowOff>
    </xdr:from>
    <xdr:ext cx="405111" cy="259045"/>
    <xdr:sp macro="" textlink="">
      <xdr:nvSpPr>
        <xdr:cNvPr id="769" name="【消防施設】&#10;有形固定資産減価償却率該当値テキスト">
          <a:extLst>
            <a:ext uri="{FF2B5EF4-FFF2-40B4-BE49-F238E27FC236}">
              <a16:creationId xmlns:a16="http://schemas.microsoft.com/office/drawing/2014/main" id="{A5E5EE76-639C-4B31-8147-A21466E5CCA3}"/>
            </a:ext>
          </a:extLst>
        </xdr:cNvPr>
        <xdr:cNvSpPr txBox="1"/>
      </xdr:nvSpPr>
      <xdr:spPr>
        <a:xfrm>
          <a:off x="163576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34925</xdr:rowOff>
    </xdr:from>
    <xdr:to>
      <xdr:col>81</xdr:col>
      <xdr:colOff>101600</xdr:colOff>
      <xdr:row>79</xdr:row>
      <xdr:rowOff>136525</xdr:rowOff>
    </xdr:to>
    <xdr:sp macro="" textlink="">
      <xdr:nvSpPr>
        <xdr:cNvPr id="770" name="楕円 769">
          <a:extLst>
            <a:ext uri="{FF2B5EF4-FFF2-40B4-BE49-F238E27FC236}">
              <a16:creationId xmlns:a16="http://schemas.microsoft.com/office/drawing/2014/main" id="{21892E2D-8B9C-4670-969C-F81070D39FAA}"/>
            </a:ext>
          </a:extLst>
        </xdr:cNvPr>
        <xdr:cNvSpPr/>
      </xdr:nvSpPr>
      <xdr:spPr>
        <a:xfrm>
          <a:off x="15430500"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85725</xdr:rowOff>
    </xdr:from>
    <xdr:to>
      <xdr:col>85</xdr:col>
      <xdr:colOff>127000</xdr:colOff>
      <xdr:row>79</xdr:row>
      <xdr:rowOff>87630</xdr:rowOff>
    </xdr:to>
    <xdr:cxnSp macro="">
      <xdr:nvCxnSpPr>
        <xdr:cNvPr id="771" name="直線コネクタ 770">
          <a:extLst>
            <a:ext uri="{FF2B5EF4-FFF2-40B4-BE49-F238E27FC236}">
              <a16:creationId xmlns:a16="http://schemas.microsoft.com/office/drawing/2014/main" id="{B8A39A73-3441-4AD2-9237-535C19860133}"/>
            </a:ext>
          </a:extLst>
        </xdr:cNvPr>
        <xdr:cNvCxnSpPr/>
      </xdr:nvCxnSpPr>
      <xdr:spPr>
        <a:xfrm>
          <a:off x="15481300" y="1363027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166370</xdr:rowOff>
    </xdr:from>
    <xdr:to>
      <xdr:col>76</xdr:col>
      <xdr:colOff>165100</xdr:colOff>
      <xdr:row>79</xdr:row>
      <xdr:rowOff>96520</xdr:rowOff>
    </xdr:to>
    <xdr:sp macro="" textlink="">
      <xdr:nvSpPr>
        <xdr:cNvPr id="772" name="楕円 771">
          <a:extLst>
            <a:ext uri="{FF2B5EF4-FFF2-40B4-BE49-F238E27FC236}">
              <a16:creationId xmlns:a16="http://schemas.microsoft.com/office/drawing/2014/main" id="{E61A59E4-AC5E-4552-BCC6-217B8CDE3C68}"/>
            </a:ext>
          </a:extLst>
        </xdr:cNvPr>
        <xdr:cNvSpPr/>
      </xdr:nvSpPr>
      <xdr:spPr>
        <a:xfrm>
          <a:off x="14541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45720</xdr:rowOff>
    </xdr:from>
    <xdr:to>
      <xdr:col>81</xdr:col>
      <xdr:colOff>50800</xdr:colOff>
      <xdr:row>79</xdr:row>
      <xdr:rowOff>85725</xdr:rowOff>
    </xdr:to>
    <xdr:cxnSp macro="">
      <xdr:nvCxnSpPr>
        <xdr:cNvPr id="773" name="直線コネクタ 772">
          <a:extLst>
            <a:ext uri="{FF2B5EF4-FFF2-40B4-BE49-F238E27FC236}">
              <a16:creationId xmlns:a16="http://schemas.microsoft.com/office/drawing/2014/main" id="{D3C930A0-73C4-480D-9BB3-2A463F546A47}"/>
            </a:ext>
          </a:extLst>
        </xdr:cNvPr>
        <xdr:cNvCxnSpPr/>
      </xdr:nvCxnSpPr>
      <xdr:spPr>
        <a:xfrm>
          <a:off x="14592300" y="135902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105411</xdr:rowOff>
    </xdr:from>
    <xdr:to>
      <xdr:col>72</xdr:col>
      <xdr:colOff>38100</xdr:colOff>
      <xdr:row>79</xdr:row>
      <xdr:rowOff>35561</xdr:rowOff>
    </xdr:to>
    <xdr:sp macro="" textlink="">
      <xdr:nvSpPr>
        <xdr:cNvPr id="774" name="楕円 773">
          <a:extLst>
            <a:ext uri="{FF2B5EF4-FFF2-40B4-BE49-F238E27FC236}">
              <a16:creationId xmlns:a16="http://schemas.microsoft.com/office/drawing/2014/main" id="{C367AC53-BFB0-4DDC-A89C-FECAFFFB87CB}"/>
            </a:ext>
          </a:extLst>
        </xdr:cNvPr>
        <xdr:cNvSpPr/>
      </xdr:nvSpPr>
      <xdr:spPr>
        <a:xfrm>
          <a:off x="1365250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156211</xdr:rowOff>
    </xdr:from>
    <xdr:to>
      <xdr:col>76</xdr:col>
      <xdr:colOff>114300</xdr:colOff>
      <xdr:row>79</xdr:row>
      <xdr:rowOff>45720</xdr:rowOff>
    </xdr:to>
    <xdr:cxnSp macro="">
      <xdr:nvCxnSpPr>
        <xdr:cNvPr id="775" name="直線コネクタ 774">
          <a:extLst>
            <a:ext uri="{FF2B5EF4-FFF2-40B4-BE49-F238E27FC236}">
              <a16:creationId xmlns:a16="http://schemas.microsoft.com/office/drawing/2014/main" id="{E876A4CA-1EEA-4F1A-BC47-15C6EF7519F8}"/>
            </a:ext>
          </a:extLst>
        </xdr:cNvPr>
        <xdr:cNvCxnSpPr/>
      </xdr:nvCxnSpPr>
      <xdr:spPr>
        <a:xfrm>
          <a:off x="13703300" y="13529311"/>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34925</xdr:rowOff>
    </xdr:from>
    <xdr:to>
      <xdr:col>67</xdr:col>
      <xdr:colOff>101600</xdr:colOff>
      <xdr:row>78</xdr:row>
      <xdr:rowOff>136525</xdr:rowOff>
    </xdr:to>
    <xdr:sp macro="" textlink="">
      <xdr:nvSpPr>
        <xdr:cNvPr id="776" name="楕円 775">
          <a:extLst>
            <a:ext uri="{FF2B5EF4-FFF2-40B4-BE49-F238E27FC236}">
              <a16:creationId xmlns:a16="http://schemas.microsoft.com/office/drawing/2014/main" id="{8B97775C-EA81-4AC9-AF06-5FFC1F9BFD90}"/>
            </a:ext>
          </a:extLst>
        </xdr:cNvPr>
        <xdr:cNvSpPr/>
      </xdr:nvSpPr>
      <xdr:spPr>
        <a:xfrm>
          <a:off x="12763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85725</xdr:rowOff>
    </xdr:from>
    <xdr:to>
      <xdr:col>71</xdr:col>
      <xdr:colOff>177800</xdr:colOff>
      <xdr:row>78</xdr:row>
      <xdr:rowOff>156211</xdr:rowOff>
    </xdr:to>
    <xdr:cxnSp macro="">
      <xdr:nvCxnSpPr>
        <xdr:cNvPr id="777" name="直線コネクタ 776">
          <a:extLst>
            <a:ext uri="{FF2B5EF4-FFF2-40B4-BE49-F238E27FC236}">
              <a16:creationId xmlns:a16="http://schemas.microsoft.com/office/drawing/2014/main" id="{D9EC5AB8-7950-4C43-9FC3-CAC1BBF49430}"/>
            </a:ext>
          </a:extLst>
        </xdr:cNvPr>
        <xdr:cNvCxnSpPr/>
      </xdr:nvCxnSpPr>
      <xdr:spPr>
        <a:xfrm>
          <a:off x="12814300" y="1345882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72407</xdr:rowOff>
    </xdr:from>
    <xdr:ext cx="405111" cy="259045"/>
    <xdr:sp macro="" textlink="">
      <xdr:nvSpPr>
        <xdr:cNvPr id="778" name="n_1aveValue【消防施設】&#10;有形固定資産減価償却率">
          <a:extLst>
            <a:ext uri="{FF2B5EF4-FFF2-40B4-BE49-F238E27FC236}">
              <a16:creationId xmlns:a16="http://schemas.microsoft.com/office/drawing/2014/main" id="{FBB43020-78FA-4FB0-B0F2-1FA612A9B7F6}"/>
            </a:ext>
          </a:extLst>
        </xdr:cNvPr>
        <xdr:cNvSpPr txBox="1"/>
      </xdr:nvSpPr>
      <xdr:spPr>
        <a:xfrm>
          <a:off x="15266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22877</xdr:rowOff>
    </xdr:from>
    <xdr:ext cx="405111" cy="259045"/>
    <xdr:sp macro="" textlink="">
      <xdr:nvSpPr>
        <xdr:cNvPr id="779" name="n_2aveValue【消防施設】&#10;有形固定資産減価償却率">
          <a:extLst>
            <a:ext uri="{FF2B5EF4-FFF2-40B4-BE49-F238E27FC236}">
              <a16:creationId xmlns:a16="http://schemas.microsoft.com/office/drawing/2014/main" id="{91AA0533-0EC6-4087-9B19-C1C71EAE8BF7}"/>
            </a:ext>
          </a:extLst>
        </xdr:cNvPr>
        <xdr:cNvSpPr txBox="1"/>
      </xdr:nvSpPr>
      <xdr:spPr>
        <a:xfrm>
          <a:off x="14389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a:extLst>
            <a:ext uri="{FF2B5EF4-FFF2-40B4-BE49-F238E27FC236}">
              <a16:creationId xmlns:a16="http://schemas.microsoft.com/office/drawing/2014/main" id="{E4CCC532-1A75-437E-BE73-3D88056DDF06}"/>
            </a:ext>
          </a:extLst>
        </xdr:cNvPr>
        <xdr:cNvSpPr txBox="1"/>
      </xdr:nvSpPr>
      <xdr:spPr>
        <a:xfrm>
          <a:off x="13500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156227</xdr:rowOff>
    </xdr:from>
    <xdr:ext cx="405111" cy="259045"/>
    <xdr:sp macro="" textlink="">
      <xdr:nvSpPr>
        <xdr:cNvPr id="781" name="n_4aveValue【消防施設】&#10;有形固定資産減価償却率">
          <a:extLst>
            <a:ext uri="{FF2B5EF4-FFF2-40B4-BE49-F238E27FC236}">
              <a16:creationId xmlns:a16="http://schemas.microsoft.com/office/drawing/2014/main" id="{344CCF00-2E85-471C-99E5-60AF39326B34}"/>
            </a:ext>
          </a:extLst>
        </xdr:cNvPr>
        <xdr:cNvSpPr txBox="1"/>
      </xdr:nvSpPr>
      <xdr:spPr>
        <a:xfrm>
          <a:off x="12611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153052</xdr:rowOff>
    </xdr:from>
    <xdr:ext cx="405111" cy="259045"/>
    <xdr:sp macro="" textlink="">
      <xdr:nvSpPr>
        <xdr:cNvPr id="782" name="n_1mainValue【消防施設】&#10;有形固定資産減価償却率">
          <a:extLst>
            <a:ext uri="{FF2B5EF4-FFF2-40B4-BE49-F238E27FC236}">
              <a16:creationId xmlns:a16="http://schemas.microsoft.com/office/drawing/2014/main" id="{1FF3C73E-8C97-4CE0-BEEF-74CCF01D73E4}"/>
            </a:ext>
          </a:extLst>
        </xdr:cNvPr>
        <xdr:cNvSpPr txBox="1"/>
      </xdr:nvSpPr>
      <xdr:spPr>
        <a:xfrm>
          <a:off x="15266044" y="1335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113047</xdr:rowOff>
    </xdr:from>
    <xdr:ext cx="405111" cy="259045"/>
    <xdr:sp macro="" textlink="">
      <xdr:nvSpPr>
        <xdr:cNvPr id="783" name="n_2mainValue【消防施設】&#10;有形固定資産減価償却率">
          <a:extLst>
            <a:ext uri="{FF2B5EF4-FFF2-40B4-BE49-F238E27FC236}">
              <a16:creationId xmlns:a16="http://schemas.microsoft.com/office/drawing/2014/main" id="{2F98D8D2-3FB7-4B0D-ACF4-7A6E31AE773F}"/>
            </a:ext>
          </a:extLst>
        </xdr:cNvPr>
        <xdr:cNvSpPr txBox="1"/>
      </xdr:nvSpPr>
      <xdr:spPr>
        <a:xfrm>
          <a:off x="143897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52088</xdr:rowOff>
    </xdr:from>
    <xdr:ext cx="405111" cy="259045"/>
    <xdr:sp macro="" textlink="">
      <xdr:nvSpPr>
        <xdr:cNvPr id="784" name="n_3mainValue【消防施設】&#10;有形固定資産減価償却率">
          <a:extLst>
            <a:ext uri="{FF2B5EF4-FFF2-40B4-BE49-F238E27FC236}">
              <a16:creationId xmlns:a16="http://schemas.microsoft.com/office/drawing/2014/main" id="{76F7C1B2-5728-4DE5-841C-66EDC2B91C04}"/>
            </a:ext>
          </a:extLst>
        </xdr:cNvPr>
        <xdr:cNvSpPr txBox="1"/>
      </xdr:nvSpPr>
      <xdr:spPr>
        <a:xfrm>
          <a:off x="13500744" y="1325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153052</xdr:rowOff>
    </xdr:from>
    <xdr:ext cx="405111" cy="259045"/>
    <xdr:sp macro="" textlink="">
      <xdr:nvSpPr>
        <xdr:cNvPr id="785" name="n_4mainValue【消防施設】&#10;有形固定資産減価償却率">
          <a:extLst>
            <a:ext uri="{FF2B5EF4-FFF2-40B4-BE49-F238E27FC236}">
              <a16:creationId xmlns:a16="http://schemas.microsoft.com/office/drawing/2014/main" id="{E9A58B16-9C19-4D61-A5F0-06F6D40DBE9C}"/>
            </a:ext>
          </a:extLst>
        </xdr:cNvPr>
        <xdr:cNvSpPr txBox="1"/>
      </xdr:nvSpPr>
      <xdr:spPr>
        <a:xfrm>
          <a:off x="12611744" y="1318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a:extLst>
            <a:ext uri="{FF2B5EF4-FFF2-40B4-BE49-F238E27FC236}">
              <a16:creationId xmlns:a16="http://schemas.microsoft.com/office/drawing/2014/main" id="{88B3B1DA-BD88-440D-949D-1EE99EE0F4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a:extLst>
            <a:ext uri="{FF2B5EF4-FFF2-40B4-BE49-F238E27FC236}">
              <a16:creationId xmlns:a16="http://schemas.microsoft.com/office/drawing/2014/main" id="{B11EA9A3-34AA-460C-9655-C5BEECF27EF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a:extLst>
            <a:ext uri="{FF2B5EF4-FFF2-40B4-BE49-F238E27FC236}">
              <a16:creationId xmlns:a16="http://schemas.microsoft.com/office/drawing/2014/main" id="{5FBCEB71-59F5-40B9-BB65-D5E61ED3D74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a:extLst>
            <a:ext uri="{FF2B5EF4-FFF2-40B4-BE49-F238E27FC236}">
              <a16:creationId xmlns:a16="http://schemas.microsoft.com/office/drawing/2014/main" id="{53E90E6A-CE6A-4458-833C-959FD89BB3A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a:extLst>
            <a:ext uri="{FF2B5EF4-FFF2-40B4-BE49-F238E27FC236}">
              <a16:creationId xmlns:a16="http://schemas.microsoft.com/office/drawing/2014/main" id="{9C8F489C-FC72-4D91-8A73-2C0F9F4FE1E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a:extLst>
            <a:ext uri="{FF2B5EF4-FFF2-40B4-BE49-F238E27FC236}">
              <a16:creationId xmlns:a16="http://schemas.microsoft.com/office/drawing/2014/main" id="{3527ADA6-97AD-40F1-A1FC-193278FE509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a:extLst>
            <a:ext uri="{FF2B5EF4-FFF2-40B4-BE49-F238E27FC236}">
              <a16:creationId xmlns:a16="http://schemas.microsoft.com/office/drawing/2014/main" id="{9A6C73FE-5005-496F-BD43-0348927B9A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a:extLst>
            <a:ext uri="{FF2B5EF4-FFF2-40B4-BE49-F238E27FC236}">
              <a16:creationId xmlns:a16="http://schemas.microsoft.com/office/drawing/2014/main" id="{894DE334-B3F8-499D-BB93-5E8B1A1700A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a:extLst>
            <a:ext uri="{FF2B5EF4-FFF2-40B4-BE49-F238E27FC236}">
              <a16:creationId xmlns:a16="http://schemas.microsoft.com/office/drawing/2014/main" id="{0BD03ACC-0317-464D-9C05-F441F334AF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a:extLst>
            <a:ext uri="{FF2B5EF4-FFF2-40B4-BE49-F238E27FC236}">
              <a16:creationId xmlns:a16="http://schemas.microsoft.com/office/drawing/2014/main" id="{2B665074-3FEC-4EEE-908A-6E1BA63F3BB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a:extLst>
            <a:ext uri="{FF2B5EF4-FFF2-40B4-BE49-F238E27FC236}">
              <a16:creationId xmlns:a16="http://schemas.microsoft.com/office/drawing/2014/main" id="{40B73583-8EB4-4970-871A-D03EC899092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a:extLst>
            <a:ext uri="{FF2B5EF4-FFF2-40B4-BE49-F238E27FC236}">
              <a16:creationId xmlns:a16="http://schemas.microsoft.com/office/drawing/2014/main" id="{D0E551C2-A025-45B4-8102-233F92A5ACF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a:extLst>
            <a:ext uri="{FF2B5EF4-FFF2-40B4-BE49-F238E27FC236}">
              <a16:creationId xmlns:a16="http://schemas.microsoft.com/office/drawing/2014/main" id="{8ED7CD07-6AA6-42E2-85A5-B28590A1B5A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a:extLst>
            <a:ext uri="{FF2B5EF4-FFF2-40B4-BE49-F238E27FC236}">
              <a16:creationId xmlns:a16="http://schemas.microsoft.com/office/drawing/2014/main" id="{9AD468DB-0DBB-4226-BB17-43BF58B550C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a:extLst>
            <a:ext uri="{FF2B5EF4-FFF2-40B4-BE49-F238E27FC236}">
              <a16:creationId xmlns:a16="http://schemas.microsoft.com/office/drawing/2014/main" id="{BD146E48-D4CE-4AA2-A605-CD6B393F689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a:extLst>
            <a:ext uri="{FF2B5EF4-FFF2-40B4-BE49-F238E27FC236}">
              <a16:creationId xmlns:a16="http://schemas.microsoft.com/office/drawing/2014/main" id="{34941B67-7227-4978-B6AC-98E9D9D8B71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a:extLst>
            <a:ext uri="{FF2B5EF4-FFF2-40B4-BE49-F238E27FC236}">
              <a16:creationId xmlns:a16="http://schemas.microsoft.com/office/drawing/2014/main" id="{0B742DC0-BAC5-4EFC-A464-29894D7C57A8}"/>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a:extLst>
            <a:ext uri="{FF2B5EF4-FFF2-40B4-BE49-F238E27FC236}">
              <a16:creationId xmlns:a16="http://schemas.microsoft.com/office/drawing/2014/main" id="{25013624-2E65-4D14-B556-94C3E453909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a:extLst>
            <a:ext uri="{FF2B5EF4-FFF2-40B4-BE49-F238E27FC236}">
              <a16:creationId xmlns:a16="http://schemas.microsoft.com/office/drawing/2014/main" id="{75ABB3A0-74D7-4C84-BEFD-EB6C6415E2FB}"/>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a:extLst>
            <a:ext uri="{FF2B5EF4-FFF2-40B4-BE49-F238E27FC236}">
              <a16:creationId xmlns:a16="http://schemas.microsoft.com/office/drawing/2014/main" id="{CD84010D-193B-4966-A467-D70C0C9FC04B}"/>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a:extLst>
            <a:ext uri="{FF2B5EF4-FFF2-40B4-BE49-F238E27FC236}">
              <a16:creationId xmlns:a16="http://schemas.microsoft.com/office/drawing/2014/main" id="{7C374126-3ACC-4123-BAA3-7B283FDFC337}"/>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a:extLst>
            <a:ext uri="{FF2B5EF4-FFF2-40B4-BE49-F238E27FC236}">
              <a16:creationId xmlns:a16="http://schemas.microsoft.com/office/drawing/2014/main" id="{35984F94-D969-4166-82EE-E39E2B095094}"/>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a:extLst>
            <a:ext uri="{FF2B5EF4-FFF2-40B4-BE49-F238E27FC236}">
              <a16:creationId xmlns:a16="http://schemas.microsoft.com/office/drawing/2014/main" id="{A21AE1A7-4181-4210-B96C-47F057DD103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a:extLst>
            <a:ext uri="{FF2B5EF4-FFF2-40B4-BE49-F238E27FC236}">
              <a16:creationId xmlns:a16="http://schemas.microsoft.com/office/drawing/2014/main" id="{40710052-5E3E-431B-8D1C-B4050E68276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a:extLst>
            <a:ext uri="{FF2B5EF4-FFF2-40B4-BE49-F238E27FC236}">
              <a16:creationId xmlns:a16="http://schemas.microsoft.com/office/drawing/2014/main" id="{2120CFD9-27C5-4A57-A703-A51E5AA2963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a:extLst>
            <a:ext uri="{FF2B5EF4-FFF2-40B4-BE49-F238E27FC236}">
              <a16:creationId xmlns:a16="http://schemas.microsoft.com/office/drawing/2014/main" id="{BF29F662-F02B-4C06-8C2A-066599EA581C}"/>
            </a:ext>
          </a:extLst>
        </xdr:cNvPr>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a:extLst>
            <a:ext uri="{FF2B5EF4-FFF2-40B4-BE49-F238E27FC236}">
              <a16:creationId xmlns:a16="http://schemas.microsoft.com/office/drawing/2014/main" id="{BDDDB572-C444-40D6-9BCD-C6391946660C}"/>
            </a:ext>
          </a:extLst>
        </xdr:cNvPr>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a:extLst>
            <a:ext uri="{FF2B5EF4-FFF2-40B4-BE49-F238E27FC236}">
              <a16:creationId xmlns:a16="http://schemas.microsoft.com/office/drawing/2014/main" id="{56A4D331-CF1B-4952-94EC-A4EF0351CF3E}"/>
            </a:ext>
          </a:extLst>
        </xdr:cNvPr>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a:extLst>
            <a:ext uri="{FF2B5EF4-FFF2-40B4-BE49-F238E27FC236}">
              <a16:creationId xmlns:a16="http://schemas.microsoft.com/office/drawing/2014/main" id="{5195A248-A8DA-4420-84E3-5F433AB06B25}"/>
            </a:ext>
          </a:extLst>
        </xdr:cNvPr>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a:extLst>
            <a:ext uri="{FF2B5EF4-FFF2-40B4-BE49-F238E27FC236}">
              <a16:creationId xmlns:a16="http://schemas.microsoft.com/office/drawing/2014/main" id="{2D1280BF-55BC-4892-B757-FB536FDE13F0}"/>
            </a:ext>
          </a:extLst>
        </xdr:cNvPr>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124114</xdr:rowOff>
    </xdr:from>
    <xdr:ext cx="469744" cy="259045"/>
    <xdr:sp macro="" textlink="">
      <xdr:nvSpPr>
        <xdr:cNvPr id="816" name="【消防施設】&#10;一人当たり面積平均値テキスト">
          <a:extLst>
            <a:ext uri="{FF2B5EF4-FFF2-40B4-BE49-F238E27FC236}">
              <a16:creationId xmlns:a16="http://schemas.microsoft.com/office/drawing/2014/main" id="{E8822F89-17BA-4B81-AA26-91D2863336C4}"/>
            </a:ext>
          </a:extLst>
        </xdr:cNvPr>
        <xdr:cNvSpPr txBox="1"/>
      </xdr:nvSpPr>
      <xdr:spPr>
        <a:xfrm>
          <a:off x="22199600" y="14697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a:extLst>
            <a:ext uri="{FF2B5EF4-FFF2-40B4-BE49-F238E27FC236}">
              <a16:creationId xmlns:a16="http://schemas.microsoft.com/office/drawing/2014/main" id="{7B4652F2-DDA6-44E0-A0D4-A63B353FECA1}"/>
            </a:ext>
          </a:extLst>
        </xdr:cNvPr>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a:extLst>
            <a:ext uri="{FF2B5EF4-FFF2-40B4-BE49-F238E27FC236}">
              <a16:creationId xmlns:a16="http://schemas.microsoft.com/office/drawing/2014/main" id="{6866D6D7-CF41-42E9-BC46-BF6FEE098363}"/>
            </a:ext>
          </a:extLst>
        </xdr:cNvPr>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a:extLst>
            <a:ext uri="{FF2B5EF4-FFF2-40B4-BE49-F238E27FC236}">
              <a16:creationId xmlns:a16="http://schemas.microsoft.com/office/drawing/2014/main" id="{5E44B946-DA1E-487B-85AB-8503B87C52EE}"/>
            </a:ext>
          </a:extLst>
        </xdr:cNvPr>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a:extLst>
            <a:ext uri="{FF2B5EF4-FFF2-40B4-BE49-F238E27FC236}">
              <a16:creationId xmlns:a16="http://schemas.microsoft.com/office/drawing/2014/main" id="{EEDD8DAB-8243-4E6E-B064-6E119D8972B0}"/>
            </a:ext>
          </a:extLst>
        </xdr:cNvPr>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a:extLst>
            <a:ext uri="{FF2B5EF4-FFF2-40B4-BE49-F238E27FC236}">
              <a16:creationId xmlns:a16="http://schemas.microsoft.com/office/drawing/2014/main" id="{A26E9E54-1A33-4089-AB97-5533920D5289}"/>
            </a:ext>
          </a:extLst>
        </xdr:cNvPr>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926093B9-6F9B-4245-AD2F-DDC839C4A98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a:extLst>
            <a:ext uri="{FF2B5EF4-FFF2-40B4-BE49-F238E27FC236}">
              <a16:creationId xmlns:a16="http://schemas.microsoft.com/office/drawing/2014/main" id="{C7FE9A98-F75F-4EB0-8669-2C4CBA7C781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a:extLst>
            <a:ext uri="{FF2B5EF4-FFF2-40B4-BE49-F238E27FC236}">
              <a16:creationId xmlns:a16="http://schemas.microsoft.com/office/drawing/2014/main" id="{A4234328-DBF9-4DDA-896B-3901724CE6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a:extLst>
            <a:ext uri="{FF2B5EF4-FFF2-40B4-BE49-F238E27FC236}">
              <a16:creationId xmlns:a16="http://schemas.microsoft.com/office/drawing/2014/main" id="{9C5E7623-9CF8-4963-8B03-E21F361477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a:extLst>
            <a:ext uri="{FF2B5EF4-FFF2-40B4-BE49-F238E27FC236}">
              <a16:creationId xmlns:a16="http://schemas.microsoft.com/office/drawing/2014/main" id="{BAB5A6D9-3C1D-4845-8882-822EE6DB3E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98334</xdr:rowOff>
    </xdr:from>
    <xdr:to>
      <xdr:col>116</xdr:col>
      <xdr:colOff>114300</xdr:colOff>
      <xdr:row>85</xdr:row>
      <xdr:rowOff>28484</xdr:rowOff>
    </xdr:to>
    <xdr:sp macro="" textlink="">
      <xdr:nvSpPr>
        <xdr:cNvPr id="827" name="楕円 826">
          <a:extLst>
            <a:ext uri="{FF2B5EF4-FFF2-40B4-BE49-F238E27FC236}">
              <a16:creationId xmlns:a16="http://schemas.microsoft.com/office/drawing/2014/main" id="{021D482B-E97C-4DB0-83E6-0DC182A8ECF4}"/>
            </a:ext>
          </a:extLst>
        </xdr:cNvPr>
        <xdr:cNvSpPr/>
      </xdr:nvSpPr>
      <xdr:spPr>
        <a:xfrm>
          <a:off x="221107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121211</xdr:rowOff>
    </xdr:from>
    <xdr:ext cx="469744" cy="259045"/>
    <xdr:sp macro="" textlink="">
      <xdr:nvSpPr>
        <xdr:cNvPr id="828" name="【消防施設】&#10;一人当たり面積該当値テキスト">
          <a:extLst>
            <a:ext uri="{FF2B5EF4-FFF2-40B4-BE49-F238E27FC236}">
              <a16:creationId xmlns:a16="http://schemas.microsoft.com/office/drawing/2014/main" id="{75725F15-F4CB-4CB8-A700-B9F7026ED2AD}"/>
            </a:ext>
          </a:extLst>
        </xdr:cNvPr>
        <xdr:cNvSpPr txBox="1"/>
      </xdr:nvSpPr>
      <xdr:spPr>
        <a:xfrm>
          <a:off x="22199600" y="1435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130992</xdr:rowOff>
    </xdr:from>
    <xdr:to>
      <xdr:col>112</xdr:col>
      <xdr:colOff>38100</xdr:colOff>
      <xdr:row>85</xdr:row>
      <xdr:rowOff>61142</xdr:rowOff>
    </xdr:to>
    <xdr:sp macro="" textlink="">
      <xdr:nvSpPr>
        <xdr:cNvPr id="829" name="楕円 828">
          <a:extLst>
            <a:ext uri="{FF2B5EF4-FFF2-40B4-BE49-F238E27FC236}">
              <a16:creationId xmlns:a16="http://schemas.microsoft.com/office/drawing/2014/main" id="{B6C96607-F145-4376-A56B-F0D219400A00}"/>
            </a:ext>
          </a:extLst>
        </xdr:cNvPr>
        <xdr:cNvSpPr/>
      </xdr:nvSpPr>
      <xdr:spPr>
        <a:xfrm>
          <a:off x="21272500" y="145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149134</xdr:rowOff>
    </xdr:from>
    <xdr:to>
      <xdr:col>116</xdr:col>
      <xdr:colOff>63500</xdr:colOff>
      <xdr:row>85</xdr:row>
      <xdr:rowOff>10342</xdr:rowOff>
    </xdr:to>
    <xdr:cxnSp macro="">
      <xdr:nvCxnSpPr>
        <xdr:cNvPr id="830" name="直線コネクタ 829">
          <a:extLst>
            <a:ext uri="{FF2B5EF4-FFF2-40B4-BE49-F238E27FC236}">
              <a16:creationId xmlns:a16="http://schemas.microsoft.com/office/drawing/2014/main" id="{516002ED-DE90-4477-B5DA-EBD62BAE940A}"/>
            </a:ext>
          </a:extLst>
        </xdr:cNvPr>
        <xdr:cNvCxnSpPr/>
      </xdr:nvCxnSpPr>
      <xdr:spPr>
        <a:xfrm flipV="1">
          <a:off x="21323300" y="1455093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140788</xdr:rowOff>
    </xdr:from>
    <xdr:to>
      <xdr:col>107</xdr:col>
      <xdr:colOff>101600</xdr:colOff>
      <xdr:row>85</xdr:row>
      <xdr:rowOff>70938</xdr:rowOff>
    </xdr:to>
    <xdr:sp macro="" textlink="">
      <xdr:nvSpPr>
        <xdr:cNvPr id="831" name="楕円 830">
          <a:extLst>
            <a:ext uri="{FF2B5EF4-FFF2-40B4-BE49-F238E27FC236}">
              <a16:creationId xmlns:a16="http://schemas.microsoft.com/office/drawing/2014/main" id="{69F9241C-AA1E-4654-983E-0076B251DE37}"/>
            </a:ext>
          </a:extLst>
        </xdr:cNvPr>
        <xdr:cNvSpPr/>
      </xdr:nvSpPr>
      <xdr:spPr>
        <a:xfrm>
          <a:off x="20383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10342</xdr:rowOff>
    </xdr:from>
    <xdr:to>
      <xdr:col>111</xdr:col>
      <xdr:colOff>177800</xdr:colOff>
      <xdr:row>85</xdr:row>
      <xdr:rowOff>20138</xdr:rowOff>
    </xdr:to>
    <xdr:cxnSp macro="">
      <xdr:nvCxnSpPr>
        <xdr:cNvPr id="832" name="直線コネクタ 831">
          <a:extLst>
            <a:ext uri="{FF2B5EF4-FFF2-40B4-BE49-F238E27FC236}">
              <a16:creationId xmlns:a16="http://schemas.microsoft.com/office/drawing/2014/main" id="{52324AB7-69B5-4009-A59D-2A53C88543D5}"/>
            </a:ext>
          </a:extLst>
        </xdr:cNvPr>
        <xdr:cNvCxnSpPr/>
      </xdr:nvCxnSpPr>
      <xdr:spPr>
        <a:xfrm flipV="1">
          <a:off x="20434300" y="1458359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146231</xdr:rowOff>
    </xdr:from>
    <xdr:to>
      <xdr:col>102</xdr:col>
      <xdr:colOff>165100</xdr:colOff>
      <xdr:row>85</xdr:row>
      <xdr:rowOff>76381</xdr:rowOff>
    </xdr:to>
    <xdr:sp macro="" textlink="">
      <xdr:nvSpPr>
        <xdr:cNvPr id="833" name="楕円 832">
          <a:extLst>
            <a:ext uri="{FF2B5EF4-FFF2-40B4-BE49-F238E27FC236}">
              <a16:creationId xmlns:a16="http://schemas.microsoft.com/office/drawing/2014/main" id="{49546BA2-CD45-40DC-A39B-D51740311522}"/>
            </a:ext>
          </a:extLst>
        </xdr:cNvPr>
        <xdr:cNvSpPr/>
      </xdr:nvSpPr>
      <xdr:spPr>
        <a:xfrm>
          <a:off x="19494500" y="1454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20138</xdr:rowOff>
    </xdr:from>
    <xdr:to>
      <xdr:col>107</xdr:col>
      <xdr:colOff>50800</xdr:colOff>
      <xdr:row>85</xdr:row>
      <xdr:rowOff>25581</xdr:rowOff>
    </xdr:to>
    <xdr:cxnSp macro="">
      <xdr:nvCxnSpPr>
        <xdr:cNvPr id="834" name="直線コネクタ 833">
          <a:extLst>
            <a:ext uri="{FF2B5EF4-FFF2-40B4-BE49-F238E27FC236}">
              <a16:creationId xmlns:a16="http://schemas.microsoft.com/office/drawing/2014/main" id="{8649D406-3A00-4B35-A525-2D24E61E4B16}"/>
            </a:ext>
          </a:extLst>
        </xdr:cNvPr>
        <xdr:cNvCxnSpPr/>
      </xdr:nvCxnSpPr>
      <xdr:spPr>
        <a:xfrm flipV="1">
          <a:off x="19545300" y="1459338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150586</xdr:rowOff>
    </xdr:from>
    <xdr:to>
      <xdr:col>98</xdr:col>
      <xdr:colOff>38100</xdr:colOff>
      <xdr:row>85</xdr:row>
      <xdr:rowOff>80736</xdr:rowOff>
    </xdr:to>
    <xdr:sp macro="" textlink="">
      <xdr:nvSpPr>
        <xdr:cNvPr id="835" name="楕円 834">
          <a:extLst>
            <a:ext uri="{FF2B5EF4-FFF2-40B4-BE49-F238E27FC236}">
              <a16:creationId xmlns:a16="http://schemas.microsoft.com/office/drawing/2014/main" id="{D95E3599-3E6A-44EB-8DA6-17A55E463B56}"/>
            </a:ext>
          </a:extLst>
        </xdr:cNvPr>
        <xdr:cNvSpPr/>
      </xdr:nvSpPr>
      <xdr:spPr>
        <a:xfrm>
          <a:off x="18605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25581</xdr:rowOff>
    </xdr:from>
    <xdr:to>
      <xdr:col>102</xdr:col>
      <xdr:colOff>114300</xdr:colOff>
      <xdr:row>85</xdr:row>
      <xdr:rowOff>29936</xdr:rowOff>
    </xdr:to>
    <xdr:cxnSp macro="">
      <xdr:nvCxnSpPr>
        <xdr:cNvPr id="836" name="直線コネクタ 835">
          <a:extLst>
            <a:ext uri="{FF2B5EF4-FFF2-40B4-BE49-F238E27FC236}">
              <a16:creationId xmlns:a16="http://schemas.microsoft.com/office/drawing/2014/main" id="{B227DA2A-A636-4CA2-80A7-381F0A076AA7}"/>
            </a:ext>
          </a:extLst>
        </xdr:cNvPr>
        <xdr:cNvCxnSpPr/>
      </xdr:nvCxnSpPr>
      <xdr:spPr>
        <a:xfrm flipV="1">
          <a:off x="18656300" y="14598831"/>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74584</xdr:rowOff>
    </xdr:from>
    <xdr:ext cx="469744" cy="259045"/>
    <xdr:sp macro="" textlink="">
      <xdr:nvSpPr>
        <xdr:cNvPr id="837" name="n_1aveValue【消防施設】&#10;一人当たり面積">
          <a:extLst>
            <a:ext uri="{FF2B5EF4-FFF2-40B4-BE49-F238E27FC236}">
              <a16:creationId xmlns:a16="http://schemas.microsoft.com/office/drawing/2014/main" id="{C633DC43-1D68-4F4B-924A-BE4BC47D449C}"/>
            </a:ext>
          </a:extLst>
        </xdr:cNvPr>
        <xdr:cNvSpPr txBox="1"/>
      </xdr:nvSpPr>
      <xdr:spPr>
        <a:xfrm>
          <a:off x="21075727"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83293</xdr:rowOff>
    </xdr:from>
    <xdr:ext cx="469744" cy="259045"/>
    <xdr:sp macro="" textlink="">
      <xdr:nvSpPr>
        <xdr:cNvPr id="838" name="n_2aveValue【消防施設】&#10;一人当たり面積">
          <a:extLst>
            <a:ext uri="{FF2B5EF4-FFF2-40B4-BE49-F238E27FC236}">
              <a16:creationId xmlns:a16="http://schemas.microsoft.com/office/drawing/2014/main" id="{B8253614-EA96-4E0B-8347-EA2F6C85F0B4}"/>
            </a:ext>
          </a:extLst>
        </xdr:cNvPr>
        <xdr:cNvSpPr txBox="1"/>
      </xdr:nvSpPr>
      <xdr:spPr>
        <a:xfrm>
          <a:off x="201994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84382</xdr:rowOff>
    </xdr:from>
    <xdr:ext cx="469744" cy="259045"/>
    <xdr:sp macro="" textlink="">
      <xdr:nvSpPr>
        <xdr:cNvPr id="839" name="n_3aveValue【消防施設】&#10;一人当たり面積">
          <a:extLst>
            <a:ext uri="{FF2B5EF4-FFF2-40B4-BE49-F238E27FC236}">
              <a16:creationId xmlns:a16="http://schemas.microsoft.com/office/drawing/2014/main" id="{DAD450CF-0171-476F-968F-A03B427DC447}"/>
            </a:ext>
          </a:extLst>
        </xdr:cNvPr>
        <xdr:cNvSpPr txBox="1"/>
      </xdr:nvSpPr>
      <xdr:spPr>
        <a:xfrm>
          <a:off x="19310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a:extLst>
            <a:ext uri="{FF2B5EF4-FFF2-40B4-BE49-F238E27FC236}">
              <a16:creationId xmlns:a16="http://schemas.microsoft.com/office/drawing/2014/main" id="{44733B3F-856E-4CC9-B877-1BDBEC7D4582}"/>
            </a:ext>
          </a:extLst>
        </xdr:cNvPr>
        <xdr:cNvSpPr txBox="1"/>
      </xdr:nvSpPr>
      <xdr:spPr>
        <a:xfrm>
          <a:off x="18421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77669</xdr:rowOff>
    </xdr:from>
    <xdr:ext cx="469744" cy="259045"/>
    <xdr:sp macro="" textlink="">
      <xdr:nvSpPr>
        <xdr:cNvPr id="841" name="n_1mainValue【消防施設】&#10;一人当たり面積">
          <a:extLst>
            <a:ext uri="{FF2B5EF4-FFF2-40B4-BE49-F238E27FC236}">
              <a16:creationId xmlns:a16="http://schemas.microsoft.com/office/drawing/2014/main" id="{AC83C8B1-860D-41B9-B1A3-333DBCD3FE2E}"/>
            </a:ext>
          </a:extLst>
        </xdr:cNvPr>
        <xdr:cNvSpPr txBox="1"/>
      </xdr:nvSpPr>
      <xdr:spPr>
        <a:xfrm>
          <a:off x="21075727" y="1430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87465</xdr:rowOff>
    </xdr:from>
    <xdr:ext cx="469744" cy="259045"/>
    <xdr:sp macro="" textlink="">
      <xdr:nvSpPr>
        <xdr:cNvPr id="842" name="n_2mainValue【消防施設】&#10;一人当たり面積">
          <a:extLst>
            <a:ext uri="{FF2B5EF4-FFF2-40B4-BE49-F238E27FC236}">
              <a16:creationId xmlns:a16="http://schemas.microsoft.com/office/drawing/2014/main" id="{E85638CE-D049-4AF1-B643-46A839F4736D}"/>
            </a:ext>
          </a:extLst>
        </xdr:cNvPr>
        <xdr:cNvSpPr txBox="1"/>
      </xdr:nvSpPr>
      <xdr:spPr>
        <a:xfrm>
          <a:off x="20199427" y="1431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92908</xdr:rowOff>
    </xdr:from>
    <xdr:ext cx="469744" cy="259045"/>
    <xdr:sp macro="" textlink="">
      <xdr:nvSpPr>
        <xdr:cNvPr id="843" name="n_3mainValue【消防施設】&#10;一人当たり面積">
          <a:extLst>
            <a:ext uri="{FF2B5EF4-FFF2-40B4-BE49-F238E27FC236}">
              <a16:creationId xmlns:a16="http://schemas.microsoft.com/office/drawing/2014/main" id="{44CA4CB1-91F3-4668-9BE3-9F0DD57247AD}"/>
            </a:ext>
          </a:extLst>
        </xdr:cNvPr>
        <xdr:cNvSpPr txBox="1"/>
      </xdr:nvSpPr>
      <xdr:spPr>
        <a:xfrm>
          <a:off x="19310427" y="1432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97263</xdr:rowOff>
    </xdr:from>
    <xdr:ext cx="469744" cy="259045"/>
    <xdr:sp macro="" textlink="">
      <xdr:nvSpPr>
        <xdr:cNvPr id="844" name="n_4mainValue【消防施設】&#10;一人当たり面積">
          <a:extLst>
            <a:ext uri="{FF2B5EF4-FFF2-40B4-BE49-F238E27FC236}">
              <a16:creationId xmlns:a16="http://schemas.microsoft.com/office/drawing/2014/main" id="{AA85D60B-89AD-4965-8938-AA7D05102147}"/>
            </a:ext>
          </a:extLst>
        </xdr:cNvPr>
        <xdr:cNvSpPr txBox="1"/>
      </xdr:nvSpPr>
      <xdr:spPr>
        <a:xfrm>
          <a:off x="18421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a:extLst>
            <a:ext uri="{FF2B5EF4-FFF2-40B4-BE49-F238E27FC236}">
              <a16:creationId xmlns:a16="http://schemas.microsoft.com/office/drawing/2014/main" id="{7EAFFC9A-7573-448E-9D66-D43523F6DE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a:extLst>
            <a:ext uri="{FF2B5EF4-FFF2-40B4-BE49-F238E27FC236}">
              <a16:creationId xmlns:a16="http://schemas.microsoft.com/office/drawing/2014/main" id="{BEF8326A-7735-409F-9C11-536BB5377BC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a:extLst>
            <a:ext uri="{FF2B5EF4-FFF2-40B4-BE49-F238E27FC236}">
              <a16:creationId xmlns:a16="http://schemas.microsoft.com/office/drawing/2014/main" id="{4EF26B34-A0D0-409D-8CD2-53C009CDAA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a:extLst>
            <a:ext uri="{FF2B5EF4-FFF2-40B4-BE49-F238E27FC236}">
              <a16:creationId xmlns:a16="http://schemas.microsoft.com/office/drawing/2014/main" id="{DFF4E75D-7043-4782-B31F-96753E6AF76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a:extLst>
            <a:ext uri="{FF2B5EF4-FFF2-40B4-BE49-F238E27FC236}">
              <a16:creationId xmlns:a16="http://schemas.microsoft.com/office/drawing/2014/main" id="{AE894644-B4C8-4E9E-B6AE-28475F6FA4B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a:extLst>
            <a:ext uri="{FF2B5EF4-FFF2-40B4-BE49-F238E27FC236}">
              <a16:creationId xmlns:a16="http://schemas.microsoft.com/office/drawing/2014/main" id="{0B34505F-6A25-410C-8316-55B0A973D3B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a:extLst>
            <a:ext uri="{FF2B5EF4-FFF2-40B4-BE49-F238E27FC236}">
              <a16:creationId xmlns:a16="http://schemas.microsoft.com/office/drawing/2014/main" id="{D0043DA2-536F-4FA4-A222-0B50527C313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a:extLst>
            <a:ext uri="{FF2B5EF4-FFF2-40B4-BE49-F238E27FC236}">
              <a16:creationId xmlns:a16="http://schemas.microsoft.com/office/drawing/2014/main" id="{80374BB3-F51E-4BF3-AE86-AE7662C231E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a:extLst>
            <a:ext uri="{FF2B5EF4-FFF2-40B4-BE49-F238E27FC236}">
              <a16:creationId xmlns:a16="http://schemas.microsoft.com/office/drawing/2014/main" id="{6B40272D-5288-4EAB-ACBC-AC17EA434E0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a:extLst>
            <a:ext uri="{FF2B5EF4-FFF2-40B4-BE49-F238E27FC236}">
              <a16:creationId xmlns:a16="http://schemas.microsoft.com/office/drawing/2014/main" id="{B748BE9E-A186-4DF9-AF87-36579D14352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a:extLst>
            <a:ext uri="{FF2B5EF4-FFF2-40B4-BE49-F238E27FC236}">
              <a16:creationId xmlns:a16="http://schemas.microsoft.com/office/drawing/2014/main" id="{1B48F23D-0DEC-4272-B8AA-A7D984EE1E0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a:extLst>
            <a:ext uri="{FF2B5EF4-FFF2-40B4-BE49-F238E27FC236}">
              <a16:creationId xmlns:a16="http://schemas.microsoft.com/office/drawing/2014/main" id="{418F754A-19BB-47F3-ABF3-D131BAA251D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a:extLst>
            <a:ext uri="{FF2B5EF4-FFF2-40B4-BE49-F238E27FC236}">
              <a16:creationId xmlns:a16="http://schemas.microsoft.com/office/drawing/2014/main" id="{5121B102-6512-449C-8E39-027C5E80C6E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a:extLst>
            <a:ext uri="{FF2B5EF4-FFF2-40B4-BE49-F238E27FC236}">
              <a16:creationId xmlns:a16="http://schemas.microsoft.com/office/drawing/2014/main" id="{CBDF3E93-276E-4B62-A66E-1C6075D4C74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a:extLst>
            <a:ext uri="{FF2B5EF4-FFF2-40B4-BE49-F238E27FC236}">
              <a16:creationId xmlns:a16="http://schemas.microsoft.com/office/drawing/2014/main" id="{A37E119E-AE2C-440E-8130-7B4B8605088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a:extLst>
            <a:ext uri="{FF2B5EF4-FFF2-40B4-BE49-F238E27FC236}">
              <a16:creationId xmlns:a16="http://schemas.microsoft.com/office/drawing/2014/main" id="{3DD3408F-D820-4249-A640-BFA5923A666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a:extLst>
            <a:ext uri="{FF2B5EF4-FFF2-40B4-BE49-F238E27FC236}">
              <a16:creationId xmlns:a16="http://schemas.microsoft.com/office/drawing/2014/main" id="{A95E9E82-BE74-4405-B26C-A0A73BCB930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a:extLst>
            <a:ext uri="{FF2B5EF4-FFF2-40B4-BE49-F238E27FC236}">
              <a16:creationId xmlns:a16="http://schemas.microsoft.com/office/drawing/2014/main" id="{AE678007-191E-4494-9D94-8AB79E816A4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a:extLst>
            <a:ext uri="{FF2B5EF4-FFF2-40B4-BE49-F238E27FC236}">
              <a16:creationId xmlns:a16="http://schemas.microsoft.com/office/drawing/2014/main" id="{8045B69F-D726-4A86-97F4-C5AB1E697BA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a:extLst>
            <a:ext uri="{FF2B5EF4-FFF2-40B4-BE49-F238E27FC236}">
              <a16:creationId xmlns:a16="http://schemas.microsoft.com/office/drawing/2014/main" id="{22D8866F-843E-4F9D-8D76-C22B2CEB638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a:extLst>
            <a:ext uri="{FF2B5EF4-FFF2-40B4-BE49-F238E27FC236}">
              <a16:creationId xmlns:a16="http://schemas.microsoft.com/office/drawing/2014/main" id="{34E18640-3C09-4050-9D80-2B1095E856D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a:extLst>
            <a:ext uri="{FF2B5EF4-FFF2-40B4-BE49-F238E27FC236}">
              <a16:creationId xmlns:a16="http://schemas.microsoft.com/office/drawing/2014/main" id="{E27F36A8-EFDD-4AD8-AABF-9950B58B62C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a:extLst>
            <a:ext uri="{FF2B5EF4-FFF2-40B4-BE49-F238E27FC236}">
              <a16:creationId xmlns:a16="http://schemas.microsoft.com/office/drawing/2014/main" id="{260F1BCB-AE45-4FEA-87C8-9904AE7BEF4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a:extLst>
            <a:ext uri="{FF2B5EF4-FFF2-40B4-BE49-F238E27FC236}">
              <a16:creationId xmlns:a16="http://schemas.microsoft.com/office/drawing/2014/main" id="{1CC1BF2F-5732-42A0-91D9-E67AE3A59F6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a:extLst>
            <a:ext uri="{FF2B5EF4-FFF2-40B4-BE49-F238E27FC236}">
              <a16:creationId xmlns:a16="http://schemas.microsoft.com/office/drawing/2014/main" id="{16638B58-A8F3-41FC-AB21-6E5CA073ADF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a:extLst>
            <a:ext uri="{FF2B5EF4-FFF2-40B4-BE49-F238E27FC236}">
              <a16:creationId xmlns:a16="http://schemas.microsoft.com/office/drawing/2014/main" id="{102DAAD3-BA1F-4DFB-BD7A-D605BD097FD0}"/>
            </a:ext>
          </a:extLst>
        </xdr:cNvPr>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a:extLst>
            <a:ext uri="{FF2B5EF4-FFF2-40B4-BE49-F238E27FC236}">
              <a16:creationId xmlns:a16="http://schemas.microsoft.com/office/drawing/2014/main" id="{24CCC67D-ABF8-40BD-9D39-3A2BC60670C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a:extLst>
            <a:ext uri="{FF2B5EF4-FFF2-40B4-BE49-F238E27FC236}">
              <a16:creationId xmlns:a16="http://schemas.microsoft.com/office/drawing/2014/main" id="{40944A28-CC51-4A46-9886-E5C68B8BE483}"/>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a:extLst>
            <a:ext uri="{FF2B5EF4-FFF2-40B4-BE49-F238E27FC236}">
              <a16:creationId xmlns:a16="http://schemas.microsoft.com/office/drawing/2014/main" id="{1FED0A99-3C4F-42FD-AE26-C5D51D178E66}"/>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a:extLst>
            <a:ext uri="{FF2B5EF4-FFF2-40B4-BE49-F238E27FC236}">
              <a16:creationId xmlns:a16="http://schemas.microsoft.com/office/drawing/2014/main" id="{A589ED9B-AB77-4809-AE61-449E7C3C6B2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a:extLst>
            <a:ext uri="{FF2B5EF4-FFF2-40B4-BE49-F238E27FC236}">
              <a16:creationId xmlns:a16="http://schemas.microsoft.com/office/drawing/2014/main" id="{97D77C5E-E1BE-4DBB-89B5-56CF4C3A1D6A}"/>
            </a:ext>
          </a:extLst>
        </xdr:cNvPr>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a:extLst>
            <a:ext uri="{FF2B5EF4-FFF2-40B4-BE49-F238E27FC236}">
              <a16:creationId xmlns:a16="http://schemas.microsoft.com/office/drawing/2014/main" id="{5E8EE660-B035-4503-A7E3-01754B6218D8}"/>
            </a:ext>
          </a:extLst>
        </xdr:cNvPr>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a:extLst>
            <a:ext uri="{FF2B5EF4-FFF2-40B4-BE49-F238E27FC236}">
              <a16:creationId xmlns:a16="http://schemas.microsoft.com/office/drawing/2014/main" id="{354CD605-6587-4A5B-B80A-CC6FCA352CF2}"/>
            </a:ext>
          </a:extLst>
        </xdr:cNvPr>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a:extLst>
            <a:ext uri="{FF2B5EF4-FFF2-40B4-BE49-F238E27FC236}">
              <a16:creationId xmlns:a16="http://schemas.microsoft.com/office/drawing/2014/main" id="{A6A88E7A-46A1-4A42-ABE6-5D88CEE06BC6}"/>
            </a:ext>
          </a:extLst>
        </xdr:cNvPr>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a:extLst>
            <a:ext uri="{FF2B5EF4-FFF2-40B4-BE49-F238E27FC236}">
              <a16:creationId xmlns:a16="http://schemas.microsoft.com/office/drawing/2014/main" id="{B51A8402-C37E-49C4-90C1-EED0DA7BD352}"/>
            </a:ext>
          </a:extLst>
        </xdr:cNvPr>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a:extLst>
            <a:ext uri="{FF2B5EF4-FFF2-40B4-BE49-F238E27FC236}">
              <a16:creationId xmlns:a16="http://schemas.microsoft.com/office/drawing/2014/main" id="{29346CCA-F50E-423D-AC59-72E8BA9133B9}"/>
            </a:ext>
          </a:extLst>
        </xdr:cNvPr>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DE28E308-F4D9-4306-95EF-2363BAC7FE6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a:extLst>
            <a:ext uri="{FF2B5EF4-FFF2-40B4-BE49-F238E27FC236}">
              <a16:creationId xmlns:a16="http://schemas.microsoft.com/office/drawing/2014/main" id="{9B36025F-4C88-44AA-BC68-50D5D651AD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7BC9A06-8D45-4A09-9A5F-E6950FC7DA6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25C51DB9-3E54-4403-A751-65EF7D7F5D0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AE7C3964-3B38-43A0-8F3B-65179603341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165826</xdr:rowOff>
    </xdr:from>
    <xdr:to>
      <xdr:col>85</xdr:col>
      <xdr:colOff>177800</xdr:colOff>
      <xdr:row>105</xdr:row>
      <xdr:rowOff>95976</xdr:rowOff>
    </xdr:to>
    <xdr:sp macro="" textlink="">
      <xdr:nvSpPr>
        <xdr:cNvPr id="886" name="楕円 885">
          <a:extLst>
            <a:ext uri="{FF2B5EF4-FFF2-40B4-BE49-F238E27FC236}">
              <a16:creationId xmlns:a16="http://schemas.microsoft.com/office/drawing/2014/main" id="{795ADD89-E726-48F1-81D4-EA5CA687F96C}"/>
            </a:ext>
          </a:extLst>
        </xdr:cNvPr>
        <xdr:cNvSpPr/>
      </xdr:nvSpPr>
      <xdr:spPr>
        <a:xfrm>
          <a:off x="162687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144253</xdr:rowOff>
    </xdr:from>
    <xdr:ext cx="405111" cy="259045"/>
    <xdr:sp macro="" textlink="">
      <xdr:nvSpPr>
        <xdr:cNvPr id="887" name="【庁舎】&#10;有形固定資産減価償却率該当値テキスト">
          <a:extLst>
            <a:ext uri="{FF2B5EF4-FFF2-40B4-BE49-F238E27FC236}">
              <a16:creationId xmlns:a16="http://schemas.microsoft.com/office/drawing/2014/main" id="{7D87D6A5-00BE-4357-ADD4-63F140E4AC43}"/>
            </a:ext>
          </a:extLst>
        </xdr:cNvPr>
        <xdr:cNvSpPr txBox="1"/>
      </xdr:nvSpPr>
      <xdr:spPr>
        <a:xfrm>
          <a:off x="16357600"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146231</xdr:rowOff>
    </xdr:from>
    <xdr:to>
      <xdr:col>81</xdr:col>
      <xdr:colOff>101600</xdr:colOff>
      <xdr:row>105</xdr:row>
      <xdr:rowOff>76381</xdr:rowOff>
    </xdr:to>
    <xdr:sp macro="" textlink="">
      <xdr:nvSpPr>
        <xdr:cNvPr id="888" name="楕円 887">
          <a:extLst>
            <a:ext uri="{FF2B5EF4-FFF2-40B4-BE49-F238E27FC236}">
              <a16:creationId xmlns:a16="http://schemas.microsoft.com/office/drawing/2014/main" id="{C0322E52-1CF4-465F-82D7-41C64028AF59}"/>
            </a:ext>
          </a:extLst>
        </xdr:cNvPr>
        <xdr:cNvSpPr/>
      </xdr:nvSpPr>
      <xdr:spPr>
        <a:xfrm>
          <a:off x="15430500" y="1797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25581</xdr:rowOff>
    </xdr:from>
    <xdr:to>
      <xdr:col>85</xdr:col>
      <xdr:colOff>127000</xdr:colOff>
      <xdr:row>105</xdr:row>
      <xdr:rowOff>45176</xdr:rowOff>
    </xdr:to>
    <xdr:cxnSp macro="">
      <xdr:nvCxnSpPr>
        <xdr:cNvPr id="889" name="直線コネクタ 888">
          <a:extLst>
            <a:ext uri="{FF2B5EF4-FFF2-40B4-BE49-F238E27FC236}">
              <a16:creationId xmlns:a16="http://schemas.microsoft.com/office/drawing/2014/main" id="{F1C9FECC-B00C-4ED6-9BD3-5D1BE8DF435A}"/>
            </a:ext>
          </a:extLst>
        </xdr:cNvPr>
        <xdr:cNvCxnSpPr/>
      </xdr:nvCxnSpPr>
      <xdr:spPr>
        <a:xfrm>
          <a:off x="15481300" y="1802783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90" name="楕円 889">
          <a:extLst>
            <a:ext uri="{FF2B5EF4-FFF2-40B4-BE49-F238E27FC236}">
              <a16:creationId xmlns:a16="http://schemas.microsoft.com/office/drawing/2014/main" id="{6319A4D1-B0F2-4D62-9438-ED830790B732}"/>
            </a:ext>
          </a:extLst>
        </xdr:cNvPr>
        <xdr:cNvSpPr/>
      </xdr:nvSpPr>
      <xdr:spPr>
        <a:xfrm>
          <a:off x="14541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25581</xdr:rowOff>
    </xdr:from>
    <xdr:to>
      <xdr:col>81</xdr:col>
      <xdr:colOff>50800</xdr:colOff>
      <xdr:row>105</xdr:row>
      <xdr:rowOff>77832</xdr:rowOff>
    </xdr:to>
    <xdr:cxnSp macro="">
      <xdr:nvCxnSpPr>
        <xdr:cNvPr id="891" name="直線コネクタ 890">
          <a:extLst>
            <a:ext uri="{FF2B5EF4-FFF2-40B4-BE49-F238E27FC236}">
              <a16:creationId xmlns:a16="http://schemas.microsoft.com/office/drawing/2014/main" id="{6AC0C92E-2170-46C6-B470-B285E24824A1}"/>
            </a:ext>
          </a:extLst>
        </xdr:cNvPr>
        <xdr:cNvCxnSpPr/>
      </xdr:nvCxnSpPr>
      <xdr:spPr>
        <a:xfrm flipV="1">
          <a:off x="14592300" y="18027831"/>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25400</xdr:rowOff>
    </xdr:from>
    <xdr:to>
      <xdr:col>72</xdr:col>
      <xdr:colOff>38100</xdr:colOff>
      <xdr:row>106</xdr:row>
      <xdr:rowOff>127000</xdr:rowOff>
    </xdr:to>
    <xdr:sp macro="" textlink="">
      <xdr:nvSpPr>
        <xdr:cNvPr id="892" name="楕円 891">
          <a:extLst>
            <a:ext uri="{FF2B5EF4-FFF2-40B4-BE49-F238E27FC236}">
              <a16:creationId xmlns:a16="http://schemas.microsoft.com/office/drawing/2014/main" id="{CA4B9935-B83C-40FC-A6D5-380C9FB3E25A}"/>
            </a:ext>
          </a:extLst>
        </xdr:cNvPr>
        <xdr:cNvSpPr/>
      </xdr:nvSpPr>
      <xdr:spPr>
        <a:xfrm>
          <a:off x="13652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77832</xdr:rowOff>
    </xdr:from>
    <xdr:to>
      <xdr:col>76</xdr:col>
      <xdr:colOff>114300</xdr:colOff>
      <xdr:row>106</xdr:row>
      <xdr:rowOff>76200</xdr:rowOff>
    </xdr:to>
    <xdr:cxnSp macro="">
      <xdr:nvCxnSpPr>
        <xdr:cNvPr id="893" name="直線コネクタ 892">
          <a:extLst>
            <a:ext uri="{FF2B5EF4-FFF2-40B4-BE49-F238E27FC236}">
              <a16:creationId xmlns:a16="http://schemas.microsoft.com/office/drawing/2014/main" id="{58626C2E-11AF-437D-8D57-EAEEA3FB7A2F}"/>
            </a:ext>
          </a:extLst>
        </xdr:cNvPr>
        <xdr:cNvCxnSpPr/>
      </xdr:nvCxnSpPr>
      <xdr:spPr>
        <a:xfrm flipV="1">
          <a:off x="13703300" y="18080082"/>
          <a:ext cx="889000" cy="16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160927</xdr:rowOff>
    </xdr:from>
    <xdr:to>
      <xdr:col>67</xdr:col>
      <xdr:colOff>101600</xdr:colOff>
      <xdr:row>106</xdr:row>
      <xdr:rowOff>91077</xdr:rowOff>
    </xdr:to>
    <xdr:sp macro="" textlink="">
      <xdr:nvSpPr>
        <xdr:cNvPr id="894" name="楕円 893">
          <a:extLst>
            <a:ext uri="{FF2B5EF4-FFF2-40B4-BE49-F238E27FC236}">
              <a16:creationId xmlns:a16="http://schemas.microsoft.com/office/drawing/2014/main" id="{13EAFFAA-8BA5-4B94-985C-0BA198DB4F7E}"/>
            </a:ext>
          </a:extLst>
        </xdr:cNvPr>
        <xdr:cNvSpPr/>
      </xdr:nvSpPr>
      <xdr:spPr>
        <a:xfrm>
          <a:off x="1276350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40277</xdr:rowOff>
    </xdr:from>
    <xdr:to>
      <xdr:col>71</xdr:col>
      <xdr:colOff>177800</xdr:colOff>
      <xdr:row>106</xdr:row>
      <xdr:rowOff>76200</xdr:rowOff>
    </xdr:to>
    <xdr:cxnSp macro="">
      <xdr:nvCxnSpPr>
        <xdr:cNvPr id="895" name="直線コネクタ 894">
          <a:extLst>
            <a:ext uri="{FF2B5EF4-FFF2-40B4-BE49-F238E27FC236}">
              <a16:creationId xmlns:a16="http://schemas.microsoft.com/office/drawing/2014/main" id="{9F5A3F5B-CA2B-4510-8173-946D5D67842F}"/>
            </a:ext>
          </a:extLst>
        </xdr:cNvPr>
        <xdr:cNvCxnSpPr/>
      </xdr:nvCxnSpPr>
      <xdr:spPr>
        <a:xfrm>
          <a:off x="12814300" y="182139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a:extLst>
            <a:ext uri="{FF2B5EF4-FFF2-40B4-BE49-F238E27FC236}">
              <a16:creationId xmlns:a16="http://schemas.microsoft.com/office/drawing/2014/main" id="{E36403CE-BC1B-4733-93CD-0F8EB2B3D3CA}"/>
            </a:ext>
          </a:extLst>
        </xdr:cNvPr>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a:extLst>
            <a:ext uri="{FF2B5EF4-FFF2-40B4-BE49-F238E27FC236}">
              <a16:creationId xmlns:a16="http://schemas.microsoft.com/office/drawing/2014/main" id="{F82F6458-1CC1-47DA-863D-940FB15CAD74}"/>
            </a:ext>
          </a:extLst>
        </xdr:cNvPr>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a:extLst>
            <a:ext uri="{FF2B5EF4-FFF2-40B4-BE49-F238E27FC236}">
              <a16:creationId xmlns:a16="http://schemas.microsoft.com/office/drawing/2014/main" id="{8BE0F412-2048-4A88-85ED-477D1ED6753E}"/>
            </a:ext>
          </a:extLst>
        </xdr:cNvPr>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a:extLst>
            <a:ext uri="{FF2B5EF4-FFF2-40B4-BE49-F238E27FC236}">
              <a16:creationId xmlns:a16="http://schemas.microsoft.com/office/drawing/2014/main" id="{BA409ACE-9E4E-47D0-BFF7-03F5ED562D1C}"/>
            </a:ext>
          </a:extLst>
        </xdr:cNvPr>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67508</xdr:rowOff>
    </xdr:from>
    <xdr:ext cx="405111" cy="259045"/>
    <xdr:sp macro="" textlink="">
      <xdr:nvSpPr>
        <xdr:cNvPr id="900" name="n_1mainValue【庁舎】&#10;有形固定資産減価償却率">
          <a:extLst>
            <a:ext uri="{FF2B5EF4-FFF2-40B4-BE49-F238E27FC236}">
              <a16:creationId xmlns:a16="http://schemas.microsoft.com/office/drawing/2014/main" id="{EE62FCF4-9392-4FF7-B101-ECE558CF88E5}"/>
            </a:ext>
          </a:extLst>
        </xdr:cNvPr>
        <xdr:cNvSpPr txBox="1"/>
      </xdr:nvSpPr>
      <xdr:spPr>
        <a:xfrm>
          <a:off x="152660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901" name="n_2mainValue【庁舎】&#10;有形固定資産減価償却率">
          <a:extLst>
            <a:ext uri="{FF2B5EF4-FFF2-40B4-BE49-F238E27FC236}">
              <a16:creationId xmlns:a16="http://schemas.microsoft.com/office/drawing/2014/main" id="{CBFFD9AE-50EF-47C0-A55D-355F46B058B5}"/>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118127</xdr:rowOff>
    </xdr:from>
    <xdr:ext cx="405111" cy="259045"/>
    <xdr:sp macro="" textlink="">
      <xdr:nvSpPr>
        <xdr:cNvPr id="902" name="n_3mainValue【庁舎】&#10;有形固定資産減価償却率">
          <a:extLst>
            <a:ext uri="{FF2B5EF4-FFF2-40B4-BE49-F238E27FC236}">
              <a16:creationId xmlns:a16="http://schemas.microsoft.com/office/drawing/2014/main" id="{75C50937-2CAA-489B-9F05-9755556A7020}"/>
            </a:ext>
          </a:extLst>
        </xdr:cNvPr>
        <xdr:cNvSpPr txBox="1"/>
      </xdr:nvSpPr>
      <xdr:spPr>
        <a:xfrm>
          <a:off x="135007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82204</xdr:rowOff>
    </xdr:from>
    <xdr:ext cx="405111" cy="259045"/>
    <xdr:sp macro="" textlink="">
      <xdr:nvSpPr>
        <xdr:cNvPr id="903" name="n_4mainValue【庁舎】&#10;有形固定資産減価償却率">
          <a:extLst>
            <a:ext uri="{FF2B5EF4-FFF2-40B4-BE49-F238E27FC236}">
              <a16:creationId xmlns:a16="http://schemas.microsoft.com/office/drawing/2014/main" id="{C4E1976E-AF91-437E-8665-049D8CF44E6C}"/>
            </a:ext>
          </a:extLst>
        </xdr:cNvPr>
        <xdr:cNvSpPr txBox="1"/>
      </xdr:nvSpPr>
      <xdr:spPr>
        <a:xfrm>
          <a:off x="12611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a:extLst>
            <a:ext uri="{FF2B5EF4-FFF2-40B4-BE49-F238E27FC236}">
              <a16:creationId xmlns:a16="http://schemas.microsoft.com/office/drawing/2014/main" id="{0CEC0D13-61E8-4EE6-8CBF-2F6863392B4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a:extLst>
            <a:ext uri="{FF2B5EF4-FFF2-40B4-BE49-F238E27FC236}">
              <a16:creationId xmlns:a16="http://schemas.microsoft.com/office/drawing/2014/main" id="{20C838DB-7538-4011-8706-99A99E4F32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a:extLst>
            <a:ext uri="{FF2B5EF4-FFF2-40B4-BE49-F238E27FC236}">
              <a16:creationId xmlns:a16="http://schemas.microsoft.com/office/drawing/2014/main" id="{FE49E77E-0027-494B-9B91-DCC3DF99FE7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a:extLst>
            <a:ext uri="{FF2B5EF4-FFF2-40B4-BE49-F238E27FC236}">
              <a16:creationId xmlns:a16="http://schemas.microsoft.com/office/drawing/2014/main" id="{11B49445-4E89-4BD2-882B-E46D0218949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a:extLst>
            <a:ext uri="{FF2B5EF4-FFF2-40B4-BE49-F238E27FC236}">
              <a16:creationId xmlns:a16="http://schemas.microsoft.com/office/drawing/2014/main" id="{DDC0B5EE-C945-49DD-B44F-94F3B9EEEF1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a:extLst>
            <a:ext uri="{FF2B5EF4-FFF2-40B4-BE49-F238E27FC236}">
              <a16:creationId xmlns:a16="http://schemas.microsoft.com/office/drawing/2014/main" id="{9ED494C4-3FCA-416A-8C3E-BE126DC92F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a:extLst>
            <a:ext uri="{FF2B5EF4-FFF2-40B4-BE49-F238E27FC236}">
              <a16:creationId xmlns:a16="http://schemas.microsoft.com/office/drawing/2014/main" id="{F122C219-DDB2-43DF-AF47-478DC32A415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a:extLst>
            <a:ext uri="{FF2B5EF4-FFF2-40B4-BE49-F238E27FC236}">
              <a16:creationId xmlns:a16="http://schemas.microsoft.com/office/drawing/2014/main" id="{50244FCD-6AE8-4BA4-8497-2D817E99E80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a:extLst>
            <a:ext uri="{FF2B5EF4-FFF2-40B4-BE49-F238E27FC236}">
              <a16:creationId xmlns:a16="http://schemas.microsoft.com/office/drawing/2014/main" id="{C9AB87CE-37AA-40F1-A306-487D3945A7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a:extLst>
            <a:ext uri="{FF2B5EF4-FFF2-40B4-BE49-F238E27FC236}">
              <a16:creationId xmlns:a16="http://schemas.microsoft.com/office/drawing/2014/main" id="{5F35AD31-E712-4A8F-A826-13C079FD565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a:extLst>
            <a:ext uri="{FF2B5EF4-FFF2-40B4-BE49-F238E27FC236}">
              <a16:creationId xmlns:a16="http://schemas.microsoft.com/office/drawing/2014/main" id="{493F6E35-B896-4CFE-AA18-F856D02E218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a:extLst>
            <a:ext uri="{FF2B5EF4-FFF2-40B4-BE49-F238E27FC236}">
              <a16:creationId xmlns:a16="http://schemas.microsoft.com/office/drawing/2014/main" id="{A21D4ED3-4285-46AD-9BC3-9346763E8C89}"/>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a:extLst>
            <a:ext uri="{FF2B5EF4-FFF2-40B4-BE49-F238E27FC236}">
              <a16:creationId xmlns:a16="http://schemas.microsoft.com/office/drawing/2014/main" id="{3EAF9CD0-892C-4EDA-AC29-1D02748B81A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a:extLst>
            <a:ext uri="{FF2B5EF4-FFF2-40B4-BE49-F238E27FC236}">
              <a16:creationId xmlns:a16="http://schemas.microsoft.com/office/drawing/2014/main" id="{AE1E61E2-EFBD-4300-8B9D-D184C3E4481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a:extLst>
            <a:ext uri="{FF2B5EF4-FFF2-40B4-BE49-F238E27FC236}">
              <a16:creationId xmlns:a16="http://schemas.microsoft.com/office/drawing/2014/main" id="{984DE0D3-0579-4E21-BC44-8CE9D26AD9BB}"/>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a:extLst>
            <a:ext uri="{FF2B5EF4-FFF2-40B4-BE49-F238E27FC236}">
              <a16:creationId xmlns:a16="http://schemas.microsoft.com/office/drawing/2014/main" id="{D21D93C2-A4C3-4E46-8BDB-39EB3E7E710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a:extLst>
            <a:ext uri="{FF2B5EF4-FFF2-40B4-BE49-F238E27FC236}">
              <a16:creationId xmlns:a16="http://schemas.microsoft.com/office/drawing/2014/main" id="{157D729A-9B7F-41FB-9273-F26BC2E3C1C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a:extLst>
            <a:ext uri="{FF2B5EF4-FFF2-40B4-BE49-F238E27FC236}">
              <a16:creationId xmlns:a16="http://schemas.microsoft.com/office/drawing/2014/main" id="{803C3881-C794-4A4B-A771-0295EA73D03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a:extLst>
            <a:ext uri="{FF2B5EF4-FFF2-40B4-BE49-F238E27FC236}">
              <a16:creationId xmlns:a16="http://schemas.microsoft.com/office/drawing/2014/main" id="{9AC36138-215A-46EE-B6A3-D2D3CCABE80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a:extLst>
            <a:ext uri="{FF2B5EF4-FFF2-40B4-BE49-F238E27FC236}">
              <a16:creationId xmlns:a16="http://schemas.microsoft.com/office/drawing/2014/main" id="{9C3B6AC3-080C-4B1B-BBCD-963169D64F03}"/>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a:extLst>
            <a:ext uri="{FF2B5EF4-FFF2-40B4-BE49-F238E27FC236}">
              <a16:creationId xmlns:a16="http://schemas.microsoft.com/office/drawing/2014/main" id="{A5700E72-6D6D-4281-85B1-5D3B3B7E4CF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a:extLst>
            <a:ext uri="{FF2B5EF4-FFF2-40B4-BE49-F238E27FC236}">
              <a16:creationId xmlns:a16="http://schemas.microsoft.com/office/drawing/2014/main" id="{115C7AB0-B6BA-4EC3-8B73-0A72E68C112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a:extLst>
            <a:ext uri="{FF2B5EF4-FFF2-40B4-BE49-F238E27FC236}">
              <a16:creationId xmlns:a16="http://schemas.microsoft.com/office/drawing/2014/main" id="{0A63F026-6063-4473-881C-4F8CE4488E3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a:extLst>
            <a:ext uri="{FF2B5EF4-FFF2-40B4-BE49-F238E27FC236}">
              <a16:creationId xmlns:a16="http://schemas.microsoft.com/office/drawing/2014/main" id="{3B193A71-0A51-4AB0-8126-0F084197865E}"/>
            </a:ext>
          </a:extLst>
        </xdr:cNvPr>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a:extLst>
            <a:ext uri="{FF2B5EF4-FFF2-40B4-BE49-F238E27FC236}">
              <a16:creationId xmlns:a16="http://schemas.microsoft.com/office/drawing/2014/main" id="{97F48993-E688-4730-BB8C-1AFA74ED12B3}"/>
            </a:ext>
          </a:extLst>
        </xdr:cNvPr>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a:extLst>
            <a:ext uri="{FF2B5EF4-FFF2-40B4-BE49-F238E27FC236}">
              <a16:creationId xmlns:a16="http://schemas.microsoft.com/office/drawing/2014/main" id="{458635F0-0AD4-4A3D-8649-D9FE3526C732}"/>
            </a:ext>
          </a:extLst>
        </xdr:cNvPr>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a:extLst>
            <a:ext uri="{FF2B5EF4-FFF2-40B4-BE49-F238E27FC236}">
              <a16:creationId xmlns:a16="http://schemas.microsoft.com/office/drawing/2014/main" id="{EA6F2295-069C-464A-974B-49D3A7E78F09}"/>
            </a:ext>
          </a:extLst>
        </xdr:cNvPr>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a:extLst>
            <a:ext uri="{FF2B5EF4-FFF2-40B4-BE49-F238E27FC236}">
              <a16:creationId xmlns:a16="http://schemas.microsoft.com/office/drawing/2014/main" id="{ED6103D0-9D97-4884-9B45-3CA9E3C7D664}"/>
            </a:ext>
          </a:extLst>
        </xdr:cNvPr>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a:extLst>
            <a:ext uri="{FF2B5EF4-FFF2-40B4-BE49-F238E27FC236}">
              <a16:creationId xmlns:a16="http://schemas.microsoft.com/office/drawing/2014/main" id="{A74A8EC9-E8E5-4215-B84C-39FE4F3BDEBF}"/>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a:extLst>
            <a:ext uri="{FF2B5EF4-FFF2-40B4-BE49-F238E27FC236}">
              <a16:creationId xmlns:a16="http://schemas.microsoft.com/office/drawing/2014/main" id="{92EBF67C-6F52-4713-A8EA-DE8C831C5915}"/>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a:extLst>
            <a:ext uri="{FF2B5EF4-FFF2-40B4-BE49-F238E27FC236}">
              <a16:creationId xmlns:a16="http://schemas.microsoft.com/office/drawing/2014/main" id="{75CD48D9-17C9-45B4-9BDA-25B6F00E9D84}"/>
            </a:ext>
          </a:extLst>
        </xdr:cNvPr>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a:extLst>
            <a:ext uri="{FF2B5EF4-FFF2-40B4-BE49-F238E27FC236}">
              <a16:creationId xmlns:a16="http://schemas.microsoft.com/office/drawing/2014/main" id="{D5D6AECC-C51D-4F75-96EC-785C70FB5653}"/>
            </a:ext>
          </a:extLst>
        </xdr:cNvPr>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a:extLst>
            <a:ext uri="{FF2B5EF4-FFF2-40B4-BE49-F238E27FC236}">
              <a16:creationId xmlns:a16="http://schemas.microsoft.com/office/drawing/2014/main" id="{3080CD09-84C2-4572-98A7-9BBF4D442A2D}"/>
            </a:ext>
          </a:extLst>
        </xdr:cNvPr>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a:extLst>
            <a:ext uri="{FF2B5EF4-FFF2-40B4-BE49-F238E27FC236}">
              <a16:creationId xmlns:a16="http://schemas.microsoft.com/office/drawing/2014/main" id="{C7CE0039-09C2-45C0-BFC7-0D33D8C12068}"/>
            </a:ext>
          </a:extLst>
        </xdr:cNvPr>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B32FA7A5-D860-49B6-B2C9-C125CFCD88D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DA8C40B3-34E4-47C4-A8F9-3D6B1324A5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83A027E1-F44B-42F2-890A-0456FDC7FDA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a:extLst>
            <a:ext uri="{FF2B5EF4-FFF2-40B4-BE49-F238E27FC236}">
              <a16:creationId xmlns:a16="http://schemas.microsoft.com/office/drawing/2014/main" id="{CDBE0D9F-FE59-4CD5-9F81-1B0C6A4E93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a:extLst>
            <a:ext uri="{FF2B5EF4-FFF2-40B4-BE49-F238E27FC236}">
              <a16:creationId xmlns:a16="http://schemas.microsoft.com/office/drawing/2014/main" id="{A7791519-C1A9-4852-9E57-B23E00AB850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141605</xdr:rowOff>
    </xdr:from>
    <xdr:to>
      <xdr:col>116</xdr:col>
      <xdr:colOff>114300</xdr:colOff>
      <xdr:row>103</xdr:row>
      <xdr:rowOff>71755</xdr:rowOff>
    </xdr:to>
    <xdr:sp macro="" textlink="">
      <xdr:nvSpPr>
        <xdr:cNvPr id="943" name="楕円 942">
          <a:extLst>
            <a:ext uri="{FF2B5EF4-FFF2-40B4-BE49-F238E27FC236}">
              <a16:creationId xmlns:a16="http://schemas.microsoft.com/office/drawing/2014/main" id="{C501199B-14E9-4F79-8355-C185BB1BF28C}"/>
            </a:ext>
          </a:extLst>
        </xdr:cNvPr>
        <xdr:cNvSpPr/>
      </xdr:nvSpPr>
      <xdr:spPr>
        <a:xfrm>
          <a:off x="22110700" y="1762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164482</xdr:rowOff>
    </xdr:from>
    <xdr:ext cx="469744" cy="259045"/>
    <xdr:sp macro="" textlink="">
      <xdr:nvSpPr>
        <xdr:cNvPr id="944" name="【庁舎】&#10;一人当たり面積該当値テキスト">
          <a:extLst>
            <a:ext uri="{FF2B5EF4-FFF2-40B4-BE49-F238E27FC236}">
              <a16:creationId xmlns:a16="http://schemas.microsoft.com/office/drawing/2014/main" id="{F888707F-545C-4FF1-96F8-31C2155199C8}"/>
            </a:ext>
          </a:extLst>
        </xdr:cNvPr>
        <xdr:cNvSpPr txBox="1"/>
      </xdr:nvSpPr>
      <xdr:spPr>
        <a:xfrm>
          <a:off x="22199600" y="1748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42545</xdr:rowOff>
    </xdr:from>
    <xdr:to>
      <xdr:col>112</xdr:col>
      <xdr:colOff>38100</xdr:colOff>
      <xdr:row>102</xdr:row>
      <xdr:rowOff>144145</xdr:rowOff>
    </xdr:to>
    <xdr:sp macro="" textlink="">
      <xdr:nvSpPr>
        <xdr:cNvPr id="945" name="楕円 944">
          <a:extLst>
            <a:ext uri="{FF2B5EF4-FFF2-40B4-BE49-F238E27FC236}">
              <a16:creationId xmlns:a16="http://schemas.microsoft.com/office/drawing/2014/main" id="{B7E37666-10FD-4AAE-8B2C-B70273A8469E}"/>
            </a:ext>
          </a:extLst>
        </xdr:cNvPr>
        <xdr:cNvSpPr/>
      </xdr:nvSpPr>
      <xdr:spPr>
        <a:xfrm>
          <a:off x="21272500" y="1753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93345</xdr:rowOff>
    </xdr:from>
    <xdr:to>
      <xdr:col>116</xdr:col>
      <xdr:colOff>63500</xdr:colOff>
      <xdr:row>103</xdr:row>
      <xdr:rowOff>20955</xdr:rowOff>
    </xdr:to>
    <xdr:cxnSp macro="">
      <xdr:nvCxnSpPr>
        <xdr:cNvPr id="946" name="直線コネクタ 945">
          <a:extLst>
            <a:ext uri="{FF2B5EF4-FFF2-40B4-BE49-F238E27FC236}">
              <a16:creationId xmlns:a16="http://schemas.microsoft.com/office/drawing/2014/main" id="{9B8DA6A4-576E-49EB-A3B3-615AF1B02948}"/>
            </a:ext>
          </a:extLst>
        </xdr:cNvPr>
        <xdr:cNvCxnSpPr/>
      </xdr:nvCxnSpPr>
      <xdr:spPr>
        <a:xfrm>
          <a:off x="21323300" y="1758124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67311</xdr:rowOff>
    </xdr:from>
    <xdr:to>
      <xdr:col>107</xdr:col>
      <xdr:colOff>101600</xdr:colOff>
      <xdr:row>105</xdr:row>
      <xdr:rowOff>168911</xdr:rowOff>
    </xdr:to>
    <xdr:sp macro="" textlink="">
      <xdr:nvSpPr>
        <xdr:cNvPr id="947" name="楕円 946">
          <a:extLst>
            <a:ext uri="{FF2B5EF4-FFF2-40B4-BE49-F238E27FC236}">
              <a16:creationId xmlns:a16="http://schemas.microsoft.com/office/drawing/2014/main" id="{C6F548C8-03F6-458D-B171-ED2546CCC650}"/>
            </a:ext>
          </a:extLst>
        </xdr:cNvPr>
        <xdr:cNvSpPr/>
      </xdr:nvSpPr>
      <xdr:spPr>
        <a:xfrm>
          <a:off x="20383500" y="1806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93345</xdr:rowOff>
    </xdr:from>
    <xdr:to>
      <xdr:col>111</xdr:col>
      <xdr:colOff>177800</xdr:colOff>
      <xdr:row>105</xdr:row>
      <xdr:rowOff>118111</xdr:rowOff>
    </xdr:to>
    <xdr:cxnSp macro="">
      <xdr:nvCxnSpPr>
        <xdr:cNvPr id="948" name="直線コネクタ 947">
          <a:extLst>
            <a:ext uri="{FF2B5EF4-FFF2-40B4-BE49-F238E27FC236}">
              <a16:creationId xmlns:a16="http://schemas.microsoft.com/office/drawing/2014/main" id="{05F22C74-86A2-4494-ADE2-A39F7EF33930}"/>
            </a:ext>
          </a:extLst>
        </xdr:cNvPr>
        <xdr:cNvCxnSpPr/>
      </xdr:nvCxnSpPr>
      <xdr:spPr>
        <a:xfrm flipV="1">
          <a:off x="20434300" y="17581245"/>
          <a:ext cx="889000" cy="53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12064</xdr:rowOff>
    </xdr:from>
    <xdr:to>
      <xdr:col>102</xdr:col>
      <xdr:colOff>165100</xdr:colOff>
      <xdr:row>105</xdr:row>
      <xdr:rowOff>113664</xdr:rowOff>
    </xdr:to>
    <xdr:sp macro="" textlink="">
      <xdr:nvSpPr>
        <xdr:cNvPr id="949" name="楕円 948">
          <a:extLst>
            <a:ext uri="{FF2B5EF4-FFF2-40B4-BE49-F238E27FC236}">
              <a16:creationId xmlns:a16="http://schemas.microsoft.com/office/drawing/2014/main" id="{829F045E-BD32-4916-AB75-404A8AF21750}"/>
            </a:ext>
          </a:extLst>
        </xdr:cNvPr>
        <xdr:cNvSpPr/>
      </xdr:nvSpPr>
      <xdr:spPr>
        <a:xfrm>
          <a:off x="19494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62864</xdr:rowOff>
    </xdr:from>
    <xdr:to>
      <xdr:col>107</xdr:col>
      <xdr:colOff>50800</xdr:colOff>
      <xdr:row>105</xdr:row>
      <xdr:rowOff>118111</xdr:rowOff>
    </xdr:to>
    <xdr:cxnSp macro="">
      <xdr:nvCxnSpPr>
        <xdr:cNvPr id="950" name="直線コネクタ 949">
          <a:extLst>
            <a:ext uri="{FF2B5EF4-FFF2-40B4-BE49-F238E27FC236}">
              <a16:creationId xmlns:a16="http://schemas.microsoft.com/office/drawing/2014/main" id="{1F021314-E6AB-43D1-9EF1-310F27D02B8C}"/>
            </a:ext>
          </a:extLst>
        </xdr:cNvPr>
        <xdr:cNvCxnSpPr/>
      </xdr:nvCxnSpPr>
      <xdr:spPr>
        <a:xfrm>
          <a:off x="19545300" y="1806511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21589</xdr:rowOff>
    </xdr:from>
    <xdr:to>
      <xdr:col>98</xdr:col>
      <xdr:colOff>38100</xdr:colOff>
      <xdr:row>105</xdr:row>
      <xdr:rowOff>123189</xdr:rowOff>
    </xdr:to>
    <xdr:sp macro="" textlink="">
      <xdr:nvSpPr>
        <xdr:cNvPr id="951" name="楕円 950">
          <a:extLst>
            <a:ext uri="{FF2B5EF4-FFF2-40B4-BE49-F238E27FC236}">
              <a16:creationId xmlns:a16="http://schemas.microsoft.com/office/drawing/2014/main" id="{2576E3A7-EFBE-4364-9E56-97AAD2B43A37}"/>
            </a:ext>
          </a:extLst>
        </xdr:cNvPr>
        <xdr:cNvSpPr/>
      </xdr:nvSpPr>
      <xdr:spPr>
        <a:xfrm>
          <a:off x="18605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62864</xdr:rowOff>
    </xdr:from>
    <xdr:to>
      <xdr:col>102</xdr:col>
      <xdr:colOff>114300</xdr:colOff>
      <xdr:row>105</xdr:row>
      <xdr:rowOff>72389</xdr:rowOff>
    </xdr:to>
    <xdr:cxnSp macro="">
      <xdr:nvCxnSpPr>
        <xdr:cNvPr id="952" name="直線コネクタ 951">
          <a:extLst>
            <a:ext uri="{FF2B5EF4-FFF2-40B4-BE49-F238E27FC236}">
              <a16:creationId xmlns:a16="http://schemas.microsoft.com/office/drawing/2014/main" id="{453DC5ED-A7D5-42E4-871A-8EBC7B4A5438}"/>
            </a:ext>
          </a:extLst>
        </xdr:cNvPr>
        <xdr:cNvCxnSpPr/>
      </xdr:nvCxnSpPr>
      <xdr:spPr>
        <a:xfrm flipV="1">
          <a:off x="18656300" y="18065114"/>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a:extLst>
            <a:ext uri="{FF2B5EF4-FFF2-40B4-BE49-F238E27FC236}">
              <a16:creationId xmlns:a16="http://schemas.microsoft.com/office/drawing/2014/main" id="{59BEC8CB-AAD4-4A9F-9C31-A81353F431DC}"/>
            </a:ext>
          </a:extLst>
        </xdr:cNvPr>
        <xdr:cNvSpPr txBox="1"/>
      </xdr:nvSpPr>
      <xdr:spPr>
        <a:xfrm>
          <a:off x="21075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a:extLst>
            <a:ext uri="{FF2B5EF4-FFF2-40B4-BE49-F238E27FC236}">
              <a16:creationId xmlns:a16="http://schemas.microsoft.com/office/drawing/2014/main" id="{6E76C8E8-0D3F-4D61-A033-9EEEDB526EF6}"/>
            </a:ext>
          </a:extLst>
        </xdr:cNvPr>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a:extLst>
            <a:ext uri="{FF2B5EF4-FFF2-40B4-BE49-F238E27FC236}">
              <a16:creationId xmlns:a16="http://schemas.microsoft.com/office/drawing/2014/main" id="{BD1E57B6-6EC5-44B6-8180-29A85F304E0A}"/>
            </a:ext>
          </a:extLst>
        </xdr:cNvPr>
        <xdr:cNvSpPr txBox="1"/>
      </xdr:nvSpPr>
      <xdr:spPr>
        <a:xfrm>
          <a:off x="19310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a:extLst>
            <a:ext uri="{FF2B5EF4-FFF2-40B4-BE49-F238E27FC236}">
              <a16:creationId xmlns:a16="http://schemas.microsoft.com/office/drawing/2014/main" id="{07A06FCD-6792-4F13-9D38-8F921ADAC1E0}"/>
            </a:ext>
          </a:extLst>
        </xdr:cNvPr>
        <xdr:cNvSpPr txBox="1"/>
      </xdr:nvSpPr>
      <xdr:spPr>
        <a:xfrm>
          <a:off x="18421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160672</xdr:rowOff>
    </xdr:from>
    <xdr:ext cx="469744" cy="259045"/>
    <xdr:sp macro="" textlink="">
      <xdr:nvSpPr>
        <xdr:cNvPr id="957" name="n_1mainValue【庁舎】&#10;一人当たり面積">
          <a:extLst>
            <a:ext uri="{FF2B5EF4-FFF2-40B4-BE49-F238E27FC236}">
              <a16:creationId xmlns:a16="http://schemas.microsoft.com/office/drawing/2014/main" id="{7D64BB2D-29D5-4B15-9FCC-0C38174EA63E}"/>
            </a:ext>
          </a:extLst>
        </xdr:cNvPr>
        <xdr:cNvSpPr txBox="1"/>
      </xdr:nvSpPr>
      <xdr:spPr>
        <a:xfrm>
          <a:off x="21075727" y="17305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13988</xdr:rowOff>
    </xdr:from>
    <xdr:ext cx="469744" cy="259045"/>
    <xdr:sp macro="" textlink="">
      <xdr:nvSpPr>
        <xdr:cNvPr id="958" name="n_2mainValue【庁舎】&#10;一人当たり面積">
          <a:extLst>
            <a:ext uri="{FF2B5EF4-FFF2-40B4-BE49-F238E27FC236}">
              <a16:creationId xmlns:a16="http://schemas.microsoft.com/office/drawing/2014/main" id="{2299B6A4-6736-448A-8AD3-A8F324D6A520}"/>
            </a:ext>
          </a:extLst>
        </xdr:cNvPr>
        <xdr:cNvSpPr txBox="1"/>
      </xdr:nvSpPr>
      <xdr:spPr>
        <a:xfrm>
          <a:off x="20199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130191</xdr:rowOff>
    </xdr:from>
    <xdr:ext cx="469744" cy="259045"/>
    <xdr:sp macro="" textlink="">
      <xdr:nvSpPr>
        <xdr:cNvPr id="959" name="n_3mainValue【庁舎】&#10;一人当たり面積">
          <a:extLst>
            <a:ext uri="{FF2B5EF4-FFF2-40B4-BE49-F238E27FC236}">
              <a16:creationId xmlns:a16="http://schemas.microsoft.com/office/drawing/2014/main" id="{B8373E6D-61DA-47BD-961A-050578D9C794}"/>
            </a:ext>
          </a:extLst>
        </xdr:cNvPr>
        <xdr:cNvSpPr txBox="1"/>
      </xdr:nvSpPr>
      <xdr:spPr>
        <a:xfrm>
          <a:off x="19310427" y="17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139716</xdr:rowOff>
    </xdr:from>
    <xdr:ext cx="469744" cy="259045"/>
    <xdr:sp macro="" textlink="">
      <xdr:nvSpPr>
        <xdr:cNvPr id="960" name="n_4mainValue【庁舎】&#10;一人当たり面積">
          <a:extLst>
            <a:ext uri="{FF2B5EF4-FFF2-40B4-BE49-F238E27FC236}">
              <a16:creationId xmlns:a16="http://schemas.microsoft.com/office/drawing/2014/main" id="{025C42F1-8C66-4D42-AA78-3539321023B5}"/>
            </a:ext>
          </a:extLst>
        </xdr:cNvPr>
        <xdr:cNvSpPr txBox="1"/>
      </xdr:nvSpPr>
      <xdr:spPr>
        <a:xfrm>
          <a:off x="18421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a:extLst>
            <a:ext uri="{FF2B5EF4-FFF2-40B4-BE49-F238E27FC236}">
              <a16:creationId xmlns:a16="http://schemas.microsoft.com/office/drawing/2014/main" id="{380E2D6A-00CC-4932-B8A5-8D0B725E003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a:extLst>
            <a:ext uri="{FF2B5EF4-FFF2-40B4-BE49-F238E27FC236}">
              <a16:creationId xmlns:a16="http://schemas.microsoft.com/office/drawing/2014/main" id="{FBC4B3CD-C07B-4824-A01D-BC016CE70CB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a:extLst>
            <a:ext uri="{FF2B5EF4-FFF2-40B4-BE49-F238E27FC236}">
              <a16:creationId xmlns:a16="http://schemas.microsoft.com/office/drawing/2014/main" id="{5B9B9AB8-BEE2-4CEB-A683-7339124C181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施設における一人当たり面積が類似団体と比べ低い水準となっている施設が多いことから、人口減少下において施設数が整理できていると判断できるが、一般廃棄物処理施設・消防施設を除き、有形固定資産減価償却率は高くなっている。消防施設においては、令和３年度は防災備蓄倉庫整備事業の実施等により、類似団体と比べ低い水準を保っている。市民会館においては、更新費用等を含め、本市の課題となっている。庁舎等については、令和３年度に臼杵庁舎のトイレの給排水設備や電気設備等の改修を行ったものの、有形固定資産減価償却率は前年より高くなっている。施設全般については今後も公共施設等総合管理計画や中期財政計画を活用し、将来負担等を見据えた更新・整備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4658" y="439567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年度において、前年度を下回る</a:t>
          </a:r>
          <a:r>
            <a:rPr kumimoji="1" lang="en-US" altLang="ja-JP" sz="1300">
              <a:latin typeface="ＭＳ Ｐゴシック" panose="020B0600070205080204" pitchFamily="50" charset="-128"/>
              <a:ea typeface="ＭＳ Ｐゴシック" panose="020B0600070205080204" pitchFamily="50" charset="-128"/>
            </a:rPr>
            <a:t>0.38</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今後も生産年齢人口の大幅な増加は見込めず、自主財源である個人・法人市民税等の大幅な増加は見込めない状況である。</a:t>
          </a:r>
        </a:p>
        <a:p>
          <a:r>
            <a:rPr kumimoji="1" lang="ja-JP" altLang="en-US" sz="1300">
              <a:latin typeface="ＭＳ Ｐゴシック" panose="020B0600070205080204" pitchFamily="50" charset="-128"/>
              <a:ea typeface="ＭＳ Ｐゴシック" panose="020B0600070205080204" pitchFamily="50" charset="-128"/>
            </a:rPr>
            <a:t>そのため、臼杵市まち・ひと・しごと創生総合戦略の重点プロジェクトに掲げている少子化対策・移住定住対策・雇用対策等に注力し、人口減少対策を行うとともに、税収の徴収率向上対策等の自主財源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経常収支比率においては、分子である経常的経費充当一般財源が、公債費の増等により対前年度比</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増加（</a:t>
          </a:r>
          <a:r>
            <a:rPr kumimoji="1" lang="en-US" altLang="ja-JP" sz="1200">
              <a:latin typeface="ＭＳ Ｐゴシック" panose="020B0600070205080204" pitchFamily="50" charset="-128"/>
              <a:ea typeface="ＭＳ Ｐゴシック" panose="020B0600070205080204" pitchFamily="50" charset="-128"/>
            </a:rPr>
            <a:t>+353,254</a:t>
          </a:r>
          <a:r>
            <a:rPr kumimoji="1" lang="ja-JP" altLang="en-US" sz="1200">
              <a:latin typeface="ＭＳ Ｐゴシック" panose="020B0600070205080204" pitchFamily="50" charset="-128"/>
              <a:ea typeface="ＭＳ Ｐゴシック" panose="020B0600070205080204" pitchFamily="50" charset="-128"/>
            </a:rPr>
            <a:t>千円</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したものの、分母である経常一般財源が、普通交付税、臨時財政対策債の増等により対前年度比</a:t>
          </a:r>
          <a:r>
            <a:rPr kumimoji="1" lang="en-US" altLang="ja-JP" sz="1200">
              <a:latin typeface="ＭＳ Ｐゴシック" panose="020B0600070205080204" pitchFamily="50" charset="-128"/>
              <a:ea typeface="ＭＳ Ｐゴシック" panose="020B0600070205080204" pitchFamily="50" charset="-128"/>
            </a:rPr>
            <a:t>7.7</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+904,005</a:t>
          </a:r>
          <a:r>
            <a:rPr kumimoji="1" lang="ja-JP" altLang="en-US" sz="1200">
              <a:latin typeface="ＭＳ Ｐゴシック" panose="020B0600070205080204" pitchFamily="50" charset="-128"/>
              <a:ea typeface="ＭＳ Ｐゴシック" panose="020B0600070205080204" pitchFamily="50" charset="-128"/>
            </a:rPr>
            <a:t>千円）と大幅に増加したことにより、対前年度比</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ポイントの改善となった。</a:t>
          </a:r>
        </a:p>
        <a:p>
          <a:r>
            <a:rPr kumimoji="1" lang="ja-JP" altLang="en-US" sz="1200">
              <a:latin typeface="ＭＳ Ｐゴシック" panose="020B0600070205080204" pitchFamily="50" charset="-128"/>
              <a:ea typeface="ＭＳ Ｐゴシック" panose="020B0600070205080204" pitchFamily="50" charset="-128"/>
            </a:rPr>
            <a:t>今後も安定した財政運営を行うため</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を活用した事務改善や、行財政活性化プランと連動した業務改善を図り、経常経費の削減に努める。</a:t>
          </a:r>
        </a:p>
        <a:p>
          <a:r>
            <a:rPr kumimoji="1" lang="ja-JP" altLang="en-US" sz="1200">
              <a:latin typeface="ＭＳ Ｐゴシック" panose="020B0600070205080204" pitchFamily="50" charset="-128"/>
              <a:ea typeface="ＭＳ Ｐゴシック" panose="020B0600070205080204" pitchFamily="50" charset="-128"/>
            </a:rPr>
            <a:t>また、公債費については今後の財政負担を増加させないよう公共施設整備五カ年計画等に基づく計画的な借入を行うよう留意する。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65</xdr:row>
      <xdr:rowOff>160927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46937"/>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133004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7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160927</xdr:rowOff>
    </xdr:from>
    <xdr:to>
      <xdr:col>24</xdr:col>
      <xdr:colOff>12700</xdr:colOff>
      <xdr:row>65</xdr:row>
      <xdr:rowOff>160927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0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35016</xdr:rowOff>
    </xdr:from>
    <xdr:to>
      <xdr:col>23</xdr:col>
      <xdr:colOff>133350</xdr:colOff>
      <xdr:row>64</xdr:row>
      <xdr:rowOff>125549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836366"/>
          <a:ext cx="8382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96355</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55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79828</xdr:rowOff>
    </xdr:from>
    <xdr:to>
      <xdr:col>23</xdr:col>
      <xdr:colOff>184150</xdr:colOff>
      <xdr:row>63</xdr:row>
      <xdr:rowOff>9978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125549</xdr:rowOff>
    </xdr:from>
    <xdr:to>
      <xdr:col>19</xdr:col>
      <xdr:colOff>133350</xdr:colOff>
      <xdr:row>65</xdr:row>
      <xdr:rowOff>126456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09834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33383</xdr:rowOff>
    </xdr:from>
    <xdr:to>
      <xdr:col>19</xdr:col>
      <xdr:colOff>184150</xdr:colOff>
      <xdr:row>64</xdr:row>
      <xdr:rowOff>134983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0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145160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775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78196</xdr:rowOff>
    </xdr:from>
    <xdr:to>
      <xdr:col>15</xdr:col>
      <xdr:colOff>82550</xdr:colOff>
      <xdr:row>65</xdr:row>
      <xdr:rowOff>126456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224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78196</xdr:rowOff>
    </xdr:from>
    <xdr:to>
      <xdr:col>11</xdr:col>
      <xdr:colOff>31750</xdr:colOff>
      <xdr:row>66</xdr:row>
      <xdr:rowOff>120469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1222446"/>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67854</xdr:rowOff>
    </xdr:from>
    <xdr:to>
      <xdr:col>7</xdr:col>
      <xdr:colOff>31750</xdr:colOff>
      <xdr:row>64</xdr:row>
      <xdr:rowOff>169454</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8181</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155666</xdr:rowOff>
    </xdr:from>
    <xdr:to>
      <xdr:col>23</xdr:col>
      <xdr:colOff>184150</xdr:colOff>
      <xdr:row>63</xdr:row>
      <xdr:rowOff>85816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127743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75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74749</xdr:rowOff>
    </xdr:from>
    <xdr:to>
      <xdr:col>19</xdr:col>
      <xdr:colOff>184150</xdr:colOff>
      <xdr:row>65</xdr:row>
      <xdr:rowOff>4899</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04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161126</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133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75656</xdr:rowOff>
    </xdr:from>
    <xdr:to>
      <xdr:col>15</xdr:col>
      <xdr:colOff>133350</xdr:colOff>
      <xdr:row>66</xdr:row>
      <xdr:rowOff>5806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162033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27396</xdr:rowOff>
    </xdr:from>
    <xdr:to>
      <xdr:col>11</xdr:col>
      <xdr:colOff>82550</xdr:colOff>
      <xdr:row>65</xdr:row>
      <xdr:rowOff>128996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113773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69669</xdr:rowOff>
    </xdr:from>
    <xdr:to>
      <xdr:col>7</xdr:col>
      <xdr:colOff>31750</xdr:colOff>
      <xdr:row>66</xdr:row>
      <xdr:rowOff>171269</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138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156046</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147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人件費において、在職職員の通常昇給等相当分による増、育休等からの復帰職員の増加に伴う増等により対前年度比</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+85,903</a:t>
          </a:r>
          <a:r>
            <a:rPr kumimoji="1" lang="ja-JP" altLang="en-US" sz="1200">
              <a:latin typeface="ＭＳ Ｐゴシック" panose="020B0600070205080204" pitchFamily="50" charset="-128"/>
              <a:ea typeface="ＭＳ Ｐゴシック" panose="020B0600070205080204" pitchFamily="50" charset="-128"/>
            </a:rPr>
            <a:t>千円）の増加となった。</a:t>
          </a:r>
        </a:p>
        <a:p>
          <a:r>
            <a:rPr kumimoji="1" lang="ja-JP" altLang="en-US" sz="1200">
              <a:latin typeface="ＭＳ Ｐゴシック" panose="020B0600070205080204" pitchFamily="50" charset="-128"/>
              <a:ea typeface="ＭＳ Ｐゴシック" panose="020B0600070205080204" pitchFamily="50" charset="-128"/>
            </a:rPr>
            <a:t>物件費においては、</a:t>
          </a:r>
          <a:r>
            <a:rPr kumimoji="1" lang="en-US" altLang="ja-JP" sz="1200">
              <a:latin typeface="ＭＳ Ｐゴシック" panose="020B0600070205080204" pitchFamily="50" charset="-128"/>
              <a:ea typeface="ＭＳ Ｐゴシック" panose="020B0600070205080204" pitchFamily="50" charset="-128"/>
            </a:rPr>
            <a:t>GIGA</a:t>
          </a:r>
          <a:r>
            <a:rPr kumimoji="1" lang="ja-JP" altLang="en-US" sz="1200">
              <a:latin typeface="ＭＳ Ｐゴシック" panose="020B0600070205080204" pitchFamily="50" charset="-128"/>
              <a:ea typeface="ＭＳ Ｐゴシック" panose="020B0600070205080204" pitchFamily="50" charset="-128"/>
            </a:rPr>
            <a:t>スクール事業に伴う小中学校へのタブレット端末整備の完了に伴う減があったものの、新型コロナウイルスワクチン接種事業等により対前年度比</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92,989</a:t>
          </a:r>
          <a:r>
            <a:rPr kumimoji="1" lang="ja-JP" altLang="en-US" sz="1200">
              <a:latin typeface="ＭＳ Ｐゴシック" panose="020B0600070205080204" pitchFamily="50" charset="-128"/>
              <a:ea typeface="ＭＳ Ｐゴシック" panose="020B0600070205080204" pitchFamily="50" charset="-128"/>
            </a:rPr>
            <a:t>千円）の増加となった。</a:t>
          </a:r>
        </a:p>
        <a:p>
          <a:r>
            <a:rPr kumimoji="1" lang="ja-JP" altLang="en-US" sz="1200">
              <a:latin typeface="ＭＳ Ｐゴシック" panose="020B0600070205080204" pitchFamily="50" charset="-128"/>
              <a:ea typeface="ＭＳ Ｐゴシック" panose="020B0600070205080204" pitchFamily="50" charset="-128"/>
            </a:rPr>
            <a:t>前年度からの人口減少（△</a:t>
          </a:r>
          <a:r>
            <a:rPr kumimoji="1" lang="en-US" altLang="ja-JP" sz="1200">
              <a:latin typeface="ＭＳ Ｐゴシック" panose="020B0600070205080204" pitchFamily="50" charset="-128"/>
              <a:ea typeface="ＭＳ Ｐゴシック" panose="020B0600070205080204" pitchFamily="50" charset="-128"/>
            </a:rPr>
            <a:t>780</a:t>
          </a:r>
          <a:r>
            <a:rPr kumimoji="1" lang="ja-JP" altLang="en-US" sz="1200">
              <a:latin typeface="ＭＳ Ｐゴシック" panose="020B0600070205080204" pitchFamily="50" charset="-128"/>
              <a:ea typeface="ＭＳ Ｐゴシック" panose="020B0600070205080204" pitchFamily="50" charset="-128"/>
            </a:rPr>
            <a:t>人）の影響もあり、人口一人当たり</a:t>
          </a:r>
          <a:r>
            <a:rPr kumimoji="1" lang="en-US" altLang="ja-JP" sz="1200">
              <a:latin typeface="ＭＳ Ｐゴシック" panose="020B0600070205080204" pitchFamily="50" charset="-128"/>
              <a:ea typeface="ＭＳ Ｐゴシック" panose="020B0600070205080204" pitchFamily="50" charset="-128"/>
            </a:rPr>
            <a:t>7,684</a:t>
          </a:r>
          <a:r>
            <a:rPr kumimoji="1" lang="ja-JP" altLang="en-US" sz="1200">
              <a:latin typeface="ＭＳ Ｐゴシック" panose="020B0600070205080204" pitchFamily="50" charset="-128"/>
              <a:ea typeface="ＭＳ Ｐゴシック" panose="020B0600070205080204" pitchFamily="50" charset="-128"/>
            </a:rPr>
            <a:t>円の悪化となった。類似団体平均よりも高い数字となっており、今後も一層の経常経費の見直しや事業の取捨選択に努めていく。</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132562</xdr:rowOff>
    </xdr:from>
    <xdr:to>
      <xdr:col>23</xdr:col>
      <xdr:colOff>133350</xdr:colOff>
      <xdr:row>84</xdr:row>
      <xdr:rowOff>22916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362912"/>
          <a:ext cx="838200" cy="6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60751</xdr:rowOff>
    </xdr:from>
    <xdr:to>
      <xdr:col>19</xdr:col>
      <xdr:colOff>133350</xdr:colOff>
      <xdr:row>83</xdr:row>
      <xdr:rowOff>132562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91101"/>
          <a:ext cx="889000" cy="7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149765</xdr:rowOff>
    </xdr:from>
    <xdr:to>
      <xdr:col>15</xdr:col>
      <xdr:colOff>82550</xdr:colOff>
      <xdr:row>83</xdr:row>
      <xdr:rowOff>60751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08665"/>
          <a:ext cx="889000" cy="8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100781</xdr:rowOff>
    </xdr:from>
    <xdr:to>
      <xdr:col>11</xdr:col>
      <xdr:colOff>31750</xdr:colOff>
      <xdr:row>82</xdr:row>
      <xdr:rowOff>149765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9681"/>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143566</xdr:rowOff>
    </xdr:from>
    <xdr:to>
      <xdr:col>23</xdr:col>
      <xdr:colOff>184150</xdr:colOff>
      <xdr:row>84</xdr:row>
      <xdr:rowOff>73716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7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115643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34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81762</xdr:rowOff>
    </xdr:from>
    <xdr:to>
      <xdr:col>19</xdr:col>
      <xdr:colOff>184150</xdr:colOff>
      <xdr:row>84</xdr:row>
      <xdr:rowOff>11912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31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168139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9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9951</xdr:rowOff>
    </xdr:from>
    <xdr:to>
      <xdr:col>15</xdr:col>
      <xdr:colOff>133350</xdr:colOff>
      <xdr:row>83</xdr:row>
      <xdr:rowOff>111551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4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96328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2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98965</xdr:rowOff>
    </xdr:from>
    <xdr:to>
      <xdr:col>11</xdr:col>
      <xdr:colOff>82550</xdr:colOff>
      <xdr:row>83</xdr:row>
      <xdr:rowOff>29115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5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44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49981</xdr:rowOff>
    </xdr:from>
    <xdr:to>
      <xdr:col>7</xdr:col>
      <xdr:colOff>31750</xdr:colOff>
      <xdr:row>82</xdr:row>
      <xdr:rowOff>151581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136358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9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給与減額措置（△</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％）が終了したため、ラスパイレス指数が上昇している。今後とも、給与の適正化に努める。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47978</xdr:rowOff>
    </xdr:from>
    <xdr:to>
      <xdr:col>81</xdr:col>
      <xdr:colOff>44450</xdr:colOff>
      <xdr:row>86</xdr:row>
      <xdr:rowOff>47978</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9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45155</xdr:rowOff>
    </xdr:from>
    <xdr:to>
      <xdr:col>77</xdr:col>
      <xdr:colOff>44450</xdr:colOff>
      <xdr:row>86</xdr:row>
      <xdr:rowOff>47978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18405"/>
          <a:ext cx="8890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45155</xdr:rowOff>
    </xdr:from>
    <xdr:to>
      <xdr:col>72</xdr:col>
      <xdr:colOff>203200</xdr:colOff>
      <xdr:row>86</xdr:row>
      <xdr:rowOff>155222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618405"/>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155222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84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140705</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1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2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165805</xdr:rowOff>
    </xdr:from>
    <xdr:to>
      <xdr:col>73</xdr:col>
      <xdr:colOff>44450</xdr:colOff>
      <xdr:row>85</xdr:row>
      <xdr:rowOff>95955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80732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104422</xdr:rowOff>
    </xdr:from>
    <xdr:to>
      <xdr:col>68</xdr:col>
      <xdr:colOff>203200</xdr:colOff>
      <xdr:row>87</xdr:row>
      <xdr:rowOff>34572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19349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a:t>
          </a:r>
          <a:r>
            <a:rPr kumimoji="1" lang="en-US" altLang="ja-JP" sz="1300">
              <a:latin typeface="ＭＳ Ｐゴシック" panose="020B0600070205080204" pitchFamily="50" charset="-128"/>
              <a:ea typeface="ＭＳ Ｐゴシック" panose="020B0600070205080204" pitchFamily="50" charset="-128"/>
            </a:rPr>
            <a:t>780</a:t>
          </a:r>
          <a:r>
            <a:rPr kumimoji="1" lang="ja-JP" altLang="en-US" sz="1300">
              <a:latin typeface="ＭＳ Ｐゴシック" panose="020B0600070205080204" pitchFamily="50" charset="-128"/>
              <a:ea typeface="ＭＳ Ｐゴシック" panose="020B0600070205080204" pitchFamily="50" charset="-128"/>
            </a:rPr>
            <a:t>人）の影響により、前年度比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今後も臼杵市行財政活性化実行プラン等を活用し、持続可能な市役所の実現のため、組織機構の見直しや再任用制度等の活用を進めるとともに、事務事業の選択と集中を行い、正規職員の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92710</xdr:rowOff>
    </xdr:from>
    <xdr:to>
      <xdr:col>81</xdr:col>
      <xdr:colOff>44450</xdr:colOff>
      <xdr:row>62</xdr:row>
      <xdr:rowOff>122872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722610"/>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85169</xdr:rowOff>
    </xdr:from>
    <xdr:to>
      <xdr:col>77</xdr:col>
      <xdr:colOff>44450</xdr:colOff>
      <xdr:row>62</xdr:row>
      <xdr:rowOff>92710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715069"/>
          <a:ext cx="889000" cy="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58023</xdr:rowOff>
    </xdr:from>
    <xdr:to>
      <xdr:col>72</xdr:col>
      <xdr:colOff>203200</xdr:colOff>
      <xdr:row>62</xdr:row>
      <xdr:rowOff>85169</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687923"/>
          <a:ext cx="889000" cy="2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35401</xdr:rowOff>
    </xdr:from>
    <xdr:to>
      <xdr:col>68</xdr:col>
      <xdr:colOff>152400</xdr:colOff>
      <xdr:row>62</xdr:row>
      <xdr:rowOff>58023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665301"/>
          <a:ext cx="889000" cy="2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72072</xdr:rowOff>
    </xdr:from>
    <xdr:to>
      <xdr:col>81</xdr:col>
      <xdr:colOff>95250</xdr:colOff>
      <xdr:row>63</xdr:row>
      <xdr:rowOff>2222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44149</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67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41910</xdr:rowOff>
    </xdr:from>
    <xdr:to>
      <xdr:col>77</xdr:col>
      <xdr:colOff>95250</xdr:colOff>
      <xdr:row>62</xdr:row>
      <xdr:rowOff>143510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128287</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75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34369</xdr:rowOff>
    </xdr:from>
    <xdr:to>
      <xdr:col>73</xdr:col>
      <xdr:colOff>44450</xdr:colOff>
      <xdr:row>62</xdr:row>
      <xdr:rowOff>135969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66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120746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75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7223</xdr:rowOff>
    </xdr:from>
    <xdr:to>
      <xdr:col>68</xdr:col>
      <xdr:colOff>203200</xdr:colOff>
      <xdr:row>62</xdr:row>
      <xdr:rowOff>108823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6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93600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72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156051</xdr:rowOff>
    </xdr:from>
    <xdr:to>
      <xdr:col>64</xdr:col>
      <xdr:colOff>152400</xdr:colOff>
      <xdr:row>62</xdr:row>
      <xdr:rowOff>86201</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61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70978</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70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単年度では元利償還金の増（</a:t>
          </a:r>
          <a:r>
            <a:rPr kumimoji="1" lang="en-US" altLang="ja-JP" sz="1300">
              <a:latin typeface="ＭＳ Ｐゴシック" panose="020B0600070205080204" pitchFamily="50" charset="-128"/>
              <a:ea typeface="ＭＳ Ｐゴシック" panose="020B0600070205080204" pitchFamily="50" charset="-128"/>
            </a:rPr>
            <a:t>174,552</a:t>
          </a:r>
          <a:r>
            <a:rPr kumimoji="1" lang="ja-JP" altLang="en-US" sz="1300">
              <a:latin typeface="ＭＳ Ｐゴシック" panose="020B0600070205080204" pitchFamily="50" charset="-128"/>
              <a:ea typeface="ＭＳ Ｐゴシック" panose="020B0600070205080204" pitchFamily="50" charset="-128"/>
            </a:rPr>
            <a:t>千円）等悪化の要因が好転要因を上回り対前年度比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ポイントの悪化となったが、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か年平均では対前年度比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今後も有利な地方債の発行に努めるとともに、公共施設整備五カ年計画等に基づく計画的な事業執行、起債発行に努め、更なる改善に努める。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a:extLst>
            <a:ext uri="{FF2B5EF4-FFF2-40B4-BE49-F238E27FC236}">
              <a16:creationId xmlns:a16="http://schemas.microsoft.com/office/drawing/2014/main" id="{00000000-0008-0000-0300-00008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6" name="公債費負担の状況最小値テキスト">
          <a:extLst>
            <a:ext uri="{FF2B5EF4-FFF2-40B4-BE49-F238E27FC236}">
              <a16:creationId xmlns:a16="http://schemas.microsoft.com/office/drawing/2014/main" id="{00000000-0008-0000-0300-000082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8" name="公債費負担の状況最大値テキスト">
          <a:extLst>
            <a:ext uri="{FF2B5EF4-FFF2-40B4-BE49-F238E27FC236}">
              <a16:creationId xmlns:a16="http://schemas.microsoft.com/office/drawing/2014/main" id="{00000000-0008-0000-0300-000084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115509</xdr:rowOff>
    </xdr:from>
    <xdr:to>
      <xdr:col>81</xdr:col>
      <xdr:colOff>44450</xdr:colOff>
      <xdr:row>40</xdr:row>
      <xdr:rowOff>149981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6179800" y="697350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91" name="公債費負担の状況平均値テキスト">
          <a:extLst>
            <a:ext uri="{FF2B5EF4-FFF2-40B4-BE49-F238E27FC236}">
              <a16:creationId xmlns:a16="http://schemas.microsoft.com/office/drawing/2014/main" id="{00000000-0008-0000-0300-000087010000}"/>
            </a:ext>
          </a:extLst>
        </xdr:cNvPr>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149981</xdr:rowOff>
    </xdr:from>
    <xdr:to>
      <xdr:col>77</xdr:col>
      <xdr:colOff>44450</xdr:colOff>
      <xdr:row>41</xdr:row>
      <xdr:rowOff>116417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5290800" y="700798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116417</xdr:rowOff>
    </xdr:from>
    <xdr:to>
      <xdr:col>72</xdr:col>
      <xdr:colOff>203200</xdr:colOff>
      <xdr:row>42</xdr:row>
      <xdr:rowOff>71362</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4401800" y="714586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71362</xdr:rowOff>
    </xdr:from>
    <xdr:to>
      <xdr:col>68</xdr:col>
      <xdr:colOff>152400</xdr:colOff>
      <xdr:row>42</xdr:row>
      <xdr:rowOff>163285</xdr:rowOff>
    </xdr:to>
    <xdr:cxnSp macro="">
      <xdr:nvCxnSpPr>
        <xdr:cNvPr id="399" name="直線コネクタ 398">
          <a:extLst>
            <a:ext uri="{FF2B5EF4-FFF2-40B4-BE49-F238E27FC236}">
              <a16:creationId xmlns:a16="http://schemas.microsoft.com/office/drawing/2014/main" id="{00000000-0008-0000-0300-00008F010000}"/>
            </a:ext>
          </a:extLst>
        </xdr:cNvPr>
        <xdr:cNvCxnSpPr/>
      </xdr:nvCxnSpPr>
      <xdr:spPr>
        <a:xfrm flipV="1">
          <a:off x="13512800" y="7272262"/>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2" name="フローチャート: 判断 401">
          <a:extLst>
            <a:ext uri="{FF2B5EF4-FFF2-40B4-BE49-F238E27FC236}">
              <a16:creationId xmlns:a16="http://schemas.microsoft.com/office/drawing/2014/main" id="{00000000-0008-0000-0300-000092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64709</xdr:rowOff>
    </xdr:from>
    <xdr:to>
      <xdr:col>81</xdr:col>
      <xdr:colOff>95250</xdr:colOff>
      <xdr:row>40</xdr:row>
      <xdr:rowOff>166309</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81236</xdr:rowOff>
    </xdr:from>
    <xdr:ext cx="762000" cy="259045"/>
    <xdr:sp macro="" textlink="">
      <xdr:nvSpPr>
        <xdr:cNvPr id="410" name="公債費負担の状況該当値テキスト">
          <a:extLst>
            <a:ext uri="{FF2B5EF4-FFF2-40B4-BE49-F238E27FC236}">
              <a16:creationId xmlns:a16="http://schemas.microsoft.com/office/drawing/2014/main" id="{00000000-0008-0000-0300-00009A010000}"/>
            </a:ext>
          </a:extLst>
        </xdr:cNvPr>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99181</xdr:rowOff>
    </xdr:from>
    <xdr:to>
      <xdr:col>77</xdr:col>
      <xdr:colOff>95250</xdr:colOff>
      <xdr:row>41</xdr:row>
      <xdr:rowOff>29331</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6129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39508</xdr:rowOff>
    </xdr:from>
    <xdr:ext cx="7366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798800" y="6726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65617</xdr:rowOff>
    </xdr:from>
    <xdr:to>
      <xdr:col>73</xdr:col>
      <xdr:colOff>44450</xdr:colOff>
      <xdr:row>41</xdr:row>
      <xdr:rowOff>167217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5240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5944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909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20562</xdr:rowOff>
    </xdr:from>
    <xdr:to>
      <xdr:col>68</xdr:col>
      <xdr:colOff>203200</xdr:colOff>
      <xdr:row>42</xdr:row>
      <xdr:rowOff>122162</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4351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106939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4020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112485</xdr:rowOff>
    </xdr:from>
    <xdr:to>
      <xdr:col>64</xdr:col>
      <xdr:colOff>152400</xdr:colOff>
      <xdr:row>43</xdr:row>
      <xdr:rowOff>42635</xdr:rowOff>
    </xdr:to>
    <xdr:sp macro="" textlink="">
      <xdr:nvSpPr>
        <xdr:cNvPr id="417" name="楕円 416">
          <a:extLst>
            <a:ext uri="{FF2B5EF4-FFF2-40B4-BE49-F238E27FC236}">
              <a16:creationId xmlns:a16="http://schemas.microsoft.com/office/drawing/2014/main" id="{00000000-0008-0000-0300-0000A1010000}"/>
            </a:ext>
          </a:extLst>
        </xdr:cNvPr>
        <xdr:cNvSpPr/>
      </xdr:nvSpPr>
      <xdr:spPr>
        <a:xfrm>
          <a:off x="13462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27412</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131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充当可能特定歳入の減（△</a:t>
          </a:r>
          <a:r>
            <a:rPr kumimoji="1" lang="en-US" altLang="ja-JP" sz="1300">
              <a:latin typeface="ＭＳ Ｐゴシック" panose="020B0600070205080204" pitchFamily="50" charset="-128"/>
              <a:ea typeface="ＭＳ Ｐゴシック" panose="020B0600070205080204" pitchFamily="50" charset="-128"/>
            </a:rPr>
            <a:t>622,919</a:t>
          </a:r>
          <a:r>
            <a:rPr kumimoji="1" lang="ja-JP" altLang="en-US" sz="1300">
              <a:latin typeface="ＭＳ Ｐゴシック" panose="020B0600070205080204" pitchFamily="50" charset="-128"/>
              <a:ea typeface="ＭＳ Ｐゴシック" panose="020B0600070205080204" pitchFamily="50" charset="-128"/>
            </a:rPr>
            <a:t>千円）や、基準財政需要額算入見込額の減（△</a:t>
          </a:r>
          <a:r>
            <a:rPr kumimoji="1" lang="en-US" altLang="ja-JP" sz="1300">
              <a:latin typeface="ＭＳ Ｐゴシック" panose="020B0600070205080204" pitchFamily="50" charset="-128"/>
              <a:ea typeface="ＭＳ Ｐゴシック" panose="020B0600070205080204" pitchFamily="50" charset="-128"/>
            </a:rPr>
            <a:t>635,479</a:t>
          </a:r>
          <a:r>
            <a:rPr kumimoji="1" lang="ja-JP" altLang="en-US" sz="1300">
              <a:latin typeface="ＭＳ Ｐゴシック" panose="020B0600070205080204" pitchFamily="50" charset="-128"/>
              <a:ea typeface="ＭＳ Ｐゴシック" panose="020B0600070205080204" pitchFamily="50" charset="-128"/>
            </a:rPr>
            <a:t>千円）等悪化の要因があったが、充当可能基金の増（</a:t>
          </a:r>
          <a:r>
            <a:rPr kumimoji="1" lang="en-US" altLang="ja-JP" sz="1300">
              <a:latin typeface="ＭＳ Ｐゴシック" panose="020B0600070205080204" pitchFamily="50" charset="-128"/>
              <a:ea typeface="ＭＳ Ｐゴシック" panose="020B0600070205080204" pitchFamily="50" charset="-128"/>
            </a:rPr>
            <a:t>806,334</a:t>
          </a:r>
          <a:r>
            <a:rPr kumimoji="1" lang="ja-JP" altLang="en-US" sz="1300">
              <a:latin typeface="ＭＳ Ｐゴシック" panose="020B0600070205080204" pitchFamily="50" charset="-128"/>
              <a:ea typeface="ＭＳ Ｐゴシック" panose="020B0600070205080204" pitchFamily="50" charset="-128"/>
            </a:rPr>
            <a:t>千円）、地方債現在高の減（△</a:t>
          </a:r>
          <a:r>
            <a:rPr kumimoji="1" lang="en-US" altLang="ja-JP" sz="1300">
              <a:latin typeface="ＭＳ Ｐゴシック" panose="020B0600070205080204" pitchFamily="50" charset="-128"/>
              <a:ea typeface="ＭＳ Ｐゴシック" panose="020B0600070205080204" pitchFamily="50" charset="-128"/>
            </a:rPr>
            <a:t>297,618</a:t>
          </a:r>
          <a:r>
            <a:rPr kumimoji="1" lang="ja-JP" altLang="en-US" sz="1300">
              <a:latin typeface="ＭＳ Ｐゴシック" panose="020B0600070205080204" pitchFamily="50" charset="-128"/>
              <a:ea typeface="ＭＳ Ｐゴシック" panose="020B0600070205080204" pitchFamily="50" charset="-128"/>
            </a:rPr>
            <a:t>千円）、公営企業債等繰入見込額の減（△</a:t>
          </a:r>
          <a:r>
            <a:rPr kumimoji="1" lang="en-US" altLang="ja-JP" sz="1300">
              <a:latin typeface="ＭＳ Ｐゴシック" panose="020B0600070205080204" pitchFamily="50" charset="-128"/>
              <a:ea typeface="ＭＳ Ｐゴシック" panose="020B0600070205080204" pitchFamily="50" charset="-128"/>
            </a:rPr>
            <a:t>244,352</a:t>
          </a:r>
          <a:r>
            <a:rPr kumimoji="1" lang="ja-JP" altLang="en-US" sz="1300">
              <a:latin typeface="ＭＳ Ｐゴシック" panose="020B0600070205080204" pitchFamily="50" charset="-128"/>
              <a:ea typeface="ＭＳ Ｐゴシック" panose="020B0600070205080204" pitchFamily="50" charset="-128"/>
            </a:rPr>
            <a:t>千円）等の好転要因が上回り、将来負担比率は</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これは類似団体や全国平均と比べても良好な数値であるが、今後も普通交付税の減少等が予想されることから、事業の選択と集中による起債発行額の抑制や、有利な地方債の活用に努め、財政の健全化に努める。</a:t>
          </a:r>
        </a:p>
      </xdr:txBody>
    </xdr:sp>
    <xdr:clientData/>
  </xdr:twoCellAnchor>
  <xdr:oneCellAnchor>
    <xdr:from>
      <xdr:col>61</xdr:col>
      <xdr:colOff>6350</xdr:colOff>
      <xdr:row>10</xdr:row>
      <xdr:rowOff>63500</xdr:rowOff>
    </xdr:from>
    <xdr:ext cx="298543" cy="225703"/>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155035</xdr:rowOff>
    </xdr:from>
    <xdr:to>
      <xdr:col>64</xdr:col>
      <xdr:colOff>152400</xdr:colOff>
      <xdr:row>15</xdr:row>
      <xdr:rowOff>85185</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5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95362</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ポイントの改善となった。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在職職員の通常昇給・昇格等相当分による増、育休等からの復帰職員の増加に伴う増等により経常歳出は増加しているが、経常一般財源の増加の影響により改善となっている。今後も引き続き、</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を活用した事務改善や、行財政活性化プランと連動した業務改善を図り人件費の適正化に努める。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159657</xdr:rowOff>
    </xdr:from>
    <xdr:to>
      <xdr:col>24</xdr:col>
      <xdr:colOff>25400</xdr:colOff>
      <xdr:row>39</xdr:row>
      <xdr:rowOff>129722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674757"/>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94343</xdr:rowOff>
    </xdr:from>
    <xdr:to>
      <xdr:col>19</xdr:col>
      <xdr:colOff>187325</xdr:colOff>
      <xdr:row>39</xdr:row>
      <xdr:rowOff>129722</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094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94343</xdr:rowOff>
    </xdr:from>
    <xdr:to>
      <xdr:col>15</xdr:col>
      <xdr:colOff>98425</xdr:colOff>
      <xdr:row>38</xdr:row>
      <xdr:rowOff>148772</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094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38</xdr:row>
      <xdr:rowOff>148772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642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108857</xdr:rowOff>
    </xdr:from>
    <xdr:to>
      <xdr:col>24</xdr:col>
      <xdr:colOff>76200</xdr:colOff>
      <xdr:row>39</xdr:row>
      <xdr:rowOff>39007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80934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78922</xdr:rowOff>
    </xdr:from>
    <xdr:to>
      <xdr:col>20</xdr:col>
      <xdr:colOff>38100</xdr:colOff>
      <xdr:row>40</xdr:row>
      <xdr:rowOff>9072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6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165299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5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43543</xdr:rowOff>
    </xdr:from>
    <xdr:to>
      <xdr:col>15</xdr:col>
      <xdr:colOff>149225</xdr:colOff>
      <xdr:row>38</xdr:row>
      <xdr:rowOff>145143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97972</xdr:rowOff>
    </xdr:from>
    <xdr:to>
      <xdr:col>11</xdr:col>
      <xdr:colOff>60325</xdr:colOff>
      <xdr:row>39</xdr:row>
      <xdr:rowOff>28122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61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12899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9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物件費における経常収支比率は、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月より民間委託を開始した給食センター調理業務委託料の増、リモートワークの推進等による庁内電算機器購入による増等により経常歳出は増加しているが、経常一般財源の増加の影響により改善となっている。</a:t>
          </a:r>
        </a:p>
        <a:p>
          <a:r>
            <a:rPr kumimoji="1" lang="ja-JP" altLang="en-US" sz="1300">
              <a:latin typeface="ＭＳ Ｐゴシック" panose="020B0600070205080204" pitchFamily="50" charset="-128"/>
              <a:ea typeface="ＭＳ Ｐゴシック" panose="020B0600070205080204" pitchFamily="50" charset="-128"/>
            </a:rPr>
            <a:t>今後も事業内容を精査し、費用の抑制に努めていく。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16</xdr:row>
      <xdr:rowOff>81280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94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17</xdr:row>
      <xdr:rowOff>24130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244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xdr:rowOff>
    </xdr:from>
    <xdr:to>
      <xdr:col>73</xdr:col>
      <xdr:colOff>180975</xdr:colOff>
      <xdr:row>17</xdr:row>
      <xdr:rowOff>24130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92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8890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702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129540</xdr:rowOff>
    </xdr:from>
    <xdr:to>
      <xdr:col>69</xdr:col>
      <xdr:colOff>142875</xdr:colOff>
      <xdr:row>17</xdr:row>
      <xdr:rowOff>59690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69867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扶助費における経常収支比率は、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主な要因として経常特定財源が減少した影響により経常経費充当一般財源が増加したが、経常一般財源の増加の影響により改善となっている。</a:t>
          </a:r>
        </a:p>
        <a:p>
          <a:r>
            <a:rPr kumimoji="1" lang="ja-JP" altLang="en-US" sz="1300">
              <a:latin typeface="ＭＳ Ｐゴシック" panose="020B0600070205080204" pitchFamily="50" charset="-128"/>
              <a:ea typeface="ＭＳ Ｐゴシック" panose="020B0600070205080204" pitchFamily="50" charset="-128"/>
            </a:rPr>
            <a:t>類似団体と比較して高い水準であるため、今後も、障害者自立支援事業や子ども子育て関連施策の動向について注視していく。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0</xdr:rowOff>
    </xdr:from>
    <xdr:to>
      <xdr:col>24</xdr:col>
      <xdr:colOff>25400</xdr:colOff>
      <xdr:row>58</xdr:row>
      <xdr:rowOff>76200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944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76200</xdr:rowOff>
    </xdr:from>
    <xdr:to>
      <xdr:col>19</xdr:col>
      <xdr:colOff>187325</xdr:colOff>
      <xdr:row>59</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10020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38100</xdr:rowOff>
    </xdr:from>
    <xdr:to>
      <xdr:col>15</xdr:col>
      <xdr:colOff>98425</xdr:colOff>
      <xdr:row>59</xdr:row>
      <xdr:rowOff>6350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82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38100</xdr:rowOff>
    </xdr:from>
    <xdr:to>
      <xdr:col>11</xdr:col>
      <xdr:colOff>9525</xdr:colOff>
      <xdr:row>59</xdr:row>
      <xdr:rowOff>69850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822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120650</xdr:rowOff>
    </xdr:from>
    <xdr:to>
      <xdr:col>24</xdr:col>
      <xdr:colOff>76200</xdr:colOff>
      <xdr:row>58</xdr:row>
      <xdr:rowOff>50800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92727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25400</xdr:rowOff>
    </xdr:from>
    <xdr:to>
      <xdr:col>20</xdr:col>
      <xdr:colOff>38100</xdr:colOff>
      <xdr:row>58</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127000</xdr:rowOff>
    </xdr:from>
    <xdr:to>
      <xdr:col>15</xdr:col>
      <xdr:colOff>149225</xdr:colOff>
      <xdr:row>59</xdr:row>
      <xdr:rowOff>57150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41927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その他における経常収支比率は、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繰出金において、認定者数や</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歳以上人口の増等から介護給付費繰出金の増等により経常歳出は増加しているが、経常一般財源が増加していることから改善となっている。</a:t>
          </a:r>
        </a:p>
        <a:p>
          <a:r>
            <a:rPr kumimoji="1" lang="ja-JP" altLang="en-US" sz="1300">
              <a:latin typeface="ＭＳ Ｐゴシック" panose="020B0600070205080204" pitchFamily="50" charset="-128"/>
              <a:ea typeface="ＭＳ Ｐゴシック" panose="020B0600070205080204" pitchFamily="50" charset="-128"/>
            </a:rPr>
            <a:t>今後もその他の大部分を占める繰出金を中心とした経常歳出の抑制を図る必要がある。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119380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596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59</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2058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157480</xdr:rowOff>
    </xdr:from>
    <xdr:to>
      <xdr:col>73</xdr:col>
      <xdr:colOff>180975</xdr:colOff>
      <xdr:row>59</xdr:row>
      <xdr:rowOff>31750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10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134620</xdr:rowOff>
    </xdr:from>
    <xdr:to>
      <xdr:col>69</xdr:col>
      <xdr:colOff>92075</xdr:colOff>
      <xdr:row>58</xdr:row>
      <xdr:rowOff>157480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106680</xdr:rowOff>
    </xdr:from>
    <xdr:to>
      <xdr:col>69</xdr:col>
      <xdr:colOff>142875</xdr:colOff>
      <xdr:row>59</xdr:row>
      <xdr:rowOff>36830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21607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83820</xdr:rowOff>
    </xdr:from>
    <xdr:to>
      <xdr:col>65</xdr:col>
      <xdr:colOff>53975</xdr:colOff>
      <xdr:row>59</xdr:row>
      <xdr:rowOff>13970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170197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補助費における経常収支比率は、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主な要因として、下水道事業会計に対する一般会計が負担する経費について、出資金が増加した一方、経常歳出補助費等が減となった影響等により経常歳出が減少し、併せて経常一般財源も増加していることから改善となってい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33274</xdr:rowOff>
    </xdr:from>
    <xdr:to>
      <xdr:col>82</xdr:col>
      <xdr:colOff>107950</xdr:colOff>
      <xdr:row>35</xdr:row>
      <xdr:rowOff>60706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03402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72136</xdr:rowOff>
    </xdr:from>
    <xdr:to>
      <xdr:col>78</xdr:col>
      <xdr:colOff>69850</xdr:colOff>
      <xdr:row>35</xdr:row>
      <xdr:rowOff>60706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590143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72136</xdr:rowOff>
    </xdr:from>
    <xdr:to>
      <xdr:col>73</xdr:col>
      <xdr:colOff>180975</xdr:colOff>
      <xdr:row>34</xdr:row>
      <xdr:rowOff>85852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59014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85852</xdr:rowOff>
    </xdr:from>
    <xdr:to>
      <xdr:col>69</xdr:col>
      <xdr:colOff>92075</xdr:colOff>
      <xdr:row>34</xdr:row>
      <xdr:rowOff>90424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59151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153924</xdr:rowOff>
    </xdr:from>
    <xdr:to>
      <xdr:col>82</xdr:col>
      <xdr:colOff>158750</xdr:colOff>
      <xdr:row>35</xdr:row>
      <xdr:rowOff>84074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62501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9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9906</xdr:rowOff>
    </xdr:from>
    <xdr:to>
      <xdr:col>78</xdr:col>
      <xdr:colOff>120650</xdr:colOff>
      <xdr:row>35</xdr:row>
      <xdr:rowOff>111506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121683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77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21336</xdr:rowOff>
    </xdr:from>
    <xdr:to>
      <xdr:col>74</xdr:col>
      <xdr:colOff>31750</xdr:colOff>
      <xdr:row>34</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133113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35052</xdr:rowOff>
    </xdr:from>
    <xdr:to>
      <xdr:col>69</xdr:col>
      <xdr:colOff>142875</xdr:colOff>
      <xdr:row>34</xdr:row>
      <xdr:rowOff>136652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146829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39624</xdr:rowOff>
    </xdr:from>
    <xdr:to>
      <xdr:col>65</xdr:col>
      <xdr:colOff>53975</xdr:colOff>
      <xdr:row>34</xdr:row>
      <xdr:rowOff>141224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151401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公債費における経常収支比率は、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ポイントの改善となった。</a:t>
          </a:r>
        </a:p>
        <a:p>
          <a:r>
            <a:rPr kumimoji="1" lang="ja-JP" altLang="en-US" sz="1200">
              <a:latin typeface="ＭＳ Ｐゴシック" panose="020B0600070205080204" pitchFamily="50" charset="-128"/>
              <a:ea typeface="ＭＳ Ｐゴシック" panose="020B0600070205080204" pitchFamily="50" charset="-128"/>
            </a:rPr>
            <a:t>主な要因としてケーブルテレビ再構築事業や中央公民館大規模改修事業等の大型事業に伴う地方債の元金償還開始による増や平成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年台風</a:t>
          </a:r>
          <a:r>
            <a:rPr kumimoji="1" lang="en-US" altLang="ja-JP" sz="1200">
              <a:latin typeface="ＭＳ Ｐゴシック" panose="020B0600070205080204" pitchFamily="50" charset="-128"/>
              <a:ea typeface="ＭＳ Ｐゴシック" panose="020B0600070205080204" pitchFamily="50" charset="-128"/>
            </a:rPr>
            <a:t>18</a:t>
          </a:r>
          <a:r>
            <a:rPr kumimoji="1" lang="ja-JP" altLang="en-US" sz="1200">
              <a:latin typeface="ＭＳ Ｐゴシック" panose="020B0600070205080204" pitchFamily="50" charset="-128"/>
              <a:ea typeface="ＭＳ Ｐゴシック" panose="020B0600070205080204" pitchFamily="50" charset="-128"/>
            </a:rPr>
            <a:t>号の災害復旧に伴う地方債の元金償還開始による増が大きく影響し、経常歳出全体として増となったが、経常一般財源の増加の影響により改善となっている。</a:t>
          </a:r>
        </a:p>
        <a:p>
          <a:r>
            <a:rPr kumimoji="1" lang="ja-JP" altLang="en-US" sz="1200">
              <a:latin typeface="ＭＳ Ｐゴシック" panose="020B0600070205080204" pitchFamily="50" charset="-128"/>
              <a:ea typeface="ＭＳ Ｐゴシック" panose="020B0600070205080204" pitchFamily="50" charset="-128"/>
            </a:rPr>
            <a:t>今後も、後年の財政負担を増加させないよう計画的な借入に十分留意する。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58420</xdr:rowOff>
    </xdr:from>
    <xdr:to>
      <xdr:col>24</xdr:col>
      <xdr:colOff>25400</xdr:colOff>
      <xdr:row>79</xdr:row>
      <xdr:rowOff>110998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45720"/>
          <a:ext cx="0" cy="90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144797</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8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58420</xdr:rowOff>
    </xdr:from>
    <xdr:to>
      <xdr:col>24</xdr:col>
      <xdr:colOff>114300</xdr:colOff>
      <xdr:row>74</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45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28702</xdr:rowOff>
    </xdr:from>
    <xdr:to>
      <xdr:col>24</xdr:col>
      <xdr:colOff>25400</xdr:colOff>
      <xdr:row>79</xdr:row>
      <xdr:rowOff>33274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987800" y="135732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33274</xdr:rowOff>
    </xdr:from>
    <xdr:to>
      <xdr:col>19</xdr:col>
      <xdr:colOff>187325</xdr:colOff>
      <xdr:row>79</xdr:row>
      <xdr:rowOff>33274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3098800" y="135778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33274</xdr:rowOff>
    </xdr:from>
    <xdr:to>
      <xdr:col>15</xdr:col>
      <xdr:colOff>98425</xdr:colOff>
      <xdr:row>79</xdr:row>
      <xdr:rowOff>51563</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5778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51563</xdr:rowOff>
    </xdr:from>
    <xdr:to>
      <xdr:col>11</xdr:col>
      <xdr:colOff>9525</xdr:colOff>
      <xdr:row>79</xdr:row>
      <xdr:rowOff>170435</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596113"/>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110489</xdr:rowOff>
    </xdr:from>
    <xdr:to>
      <xdr:col>11</xdr:col>
      <xdr:colOff>60325</xdr:colOff>
      <xdr:row>78</xdr:row>
      <xdr:rowOff>40639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50816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64533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149352</xdr:rowOff>
    </xdr:from>
    <xdr:to>
      <xdr:col>24</xdr:col>
      <xdr:colOff>76200</xdr:colOff>
      <xdr:row>79</xdr:row>
      <xdr:rowOff>79502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57929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43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153924</xdr:rowOff>
    </xdr:from>
    <xdr:to>
      <xdr:col>20</xdr:col>
      <xdr:colOff>38100</xdr:colOff>
      <xdr:row>79</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68851</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153924</xdr:rowOff>
    </xdr:from>
    <xdr:to>
      <xdr:col>15</xdr:col>
      <xdr:colOff>149225</xdr:colOff>
      <xdr:row>79</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68851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763</xdr:rowOff>
    </xdr:from>
    <xdr:to>
      <xdr:col>11</xdr:col>
      <xdr:colOff>60325</xdr:colOff>
      <xdr:row>79</xdr:row>
      <xdr:rowOff>102363</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87140</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119635</xdr:rowOff>
    </xdr:from>
    <xdr:to>
      <xdr:col>6</xdr:col>
      <xdr:colOff>171450</xdr:colOff>
      <xdr:row>80</xdr:row>
      <xdr:rowOff>49785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34562</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37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主に経常一般財源の増により、公債費以外の経常収支比率は対前年度比</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ポイント改善した。類似団体の平均値と比較すると良好な数値ではあるが、今後も経費の節減及び事業の適正化に努めていく。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24130</xdr:rowOff>
    </xdr:from>
    <xdr:to>
      <xdr:col>82</xdr:col>
      <xdr:colOff>107950</xdr:colOff>
      <xdr:row>76</xdr:row>
      <xdr:rowOff>21844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5671800" y="1288288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142003</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0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76</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05204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76</xdr:row>
      <xdr:rowOff>136144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11605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108713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1160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142494</xdr:rowOff>
    </xdr:from>
    <xdr:to>
      <xdr:col>78</xdr:col>
      <xdr:colOff>120650</xdr:colOff>
      <xdr:row>76</xdr:row>
      <xdr:rowOff>72644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82821</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85344</xdr:rowOff>
    </xdr:from>
    <xdr:to>
      <xdr:col>74</xdr:col>
      <xdr:colOff>31750</xdr:colOff>
      <xdr:row>77</xdr:row>
      <xdr:rowOff>15494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25671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35052</xdr:rowOff>
    </xdr:from>
    <xdr:to>
      <xdr:col>69</xdr:col>
      <xdr:colOff>142875</xdr:colOff>
      <xdr:row>76</xdr:row>
      <xdr:rowOff>136652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146829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57913</xdr:rowOff>
    </xdr:from>
    <xdr:to>
      <xdr:col>65</xdr:col>
      <xdr:colOff>53975</xdr:colOff>
      <xdr:row>76</xdr:row>
      <xdr:rowOff>159513</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169689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72084</xdr:rowOff>
    </xdr:from>
    <xdr:to>
      <xdr:col>29</xdr:col>
      <xdr:colOff>127000</xdr:colOff>
      <xdr:row>16</xdr:row>
      <xdr:rowOff>123990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862909"/>
          <a:ext cx="647700" cy="5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123990</xdr:rowOff>
    </xdr:from>
    <xdr:to>
      <xdr:col>26</xdr:col>
      <xdr:colOff>50800</xdr:colOff>
      <xdr:row>17</xdr:row>
      <xdr:rowOff>8104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914815"/>
          <a:ext cx="698500" cy="55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8104</xdr:rowOff>
    </xdr:from>
    <xdr:to>
      <xdr:col>22</xdr:col>
      <xdr:colOff>114300</xdr:colOff>
      <xdr:row>17</xdr:row>
      <xdr:rowOff>19648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70379"/>
          <a:ext cx="698500" cy="11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19648</xdr:rowOff>
    </xdr:from>
    <xdr:to>
      <xdr:col>18</xdr:col>
      <xdr:colOff>177800</xdr:colOff>
      <xdr:row>17</xdr:row>
      <xdr:rowOff>34522</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81923"/>
          <a:ext cx="698500" cy="14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21284</xdr:rowOff>
    </xdr:from>
    <xdr:to>
      <xdr:col>29</xdr:col>
      <xdr:colOff>177800</xdr:colOff>
      <xdr:row>16</xdr:row>
      <xdr:rowOff>122884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812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164811</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78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73190</xdr:rowOff>
    </xdr:from>
    <xdr:to>
      <xdr:col>26</xdr:col>
      <xdr:colOff>101600</xdr:colOff>
      <xdr:row>17</xdr:row>
      <xdr:rowOff>3340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6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159567</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950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128754</xdr:rowOff>
    </xdr:from>
    <xdr:to>
      <xdr:col>22</xdr:col>
      <xdr:colOff>165100</xdr:colOff>
      <xdr:row>17</xdr:row>
      <xdr:rowOff>58904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1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69081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8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140298</xdr:rowOff>
    </xdr:from>
    <xdr:to>
      <xdr:col>19</xdr:col>
      <xdr:colOff>38100</xdr:colOff>
      <xdr:row>17</xdr:row>
      <xdr:rowOff>70448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31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80625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00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155172</xdr:rowOff>
    </xdr:from>
    <xdr:to>
      <xdr:col>15</xdr:col>
      <xdr:colOff>101600</xdr:colOff>
      <xdr:row>17</xdr:row>
      <xdr:rowOff>85322</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45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95499</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714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316313</xdr:rowOff>
    </xdr:from>
    <xdr:to>
      <xdr:col>29</xdr:col>
      <xdr:colOff>127000</xdr:colOff>
      <xdr:row>36</xdr:row>
      <xdr:rowOff>58322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926663"/>
          <a:ext cx="647700" cy="84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58322</xdr:rowOff>
    </xdr:from>
    <xdr:to>
      <xdr:col>26</xdr:col>
      <xdr:colOff>50800</xdr:colOff>
      <xdr:row>36</xdr:row>
      <xdr:rowOff>75989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011572"/>
          <a:ext cx="698500" cy="17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334797</xdr:rowOff>
    </xdr:from>
    <xdr:to>
      <xdr:col>22</xdr:col>
      <xdr:colOff>114300</xdr:colOff>
      <xdr:row>36</xdr:row>
      <xdr:rowOff>75989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945147"/>
          <a:ext cx="698500" cy="8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161290</xdr:rowOff>
    </xdr:from>
    <xdr:to>
      <xdr:col>18</xdr:col>
      <xdr:colOff>177800</xdr:colOff>
      <xdr:row>35</xdr:row>
      <xdr:rowOff>334797</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6771640"/>
          <a:ext cx="698500" cy="17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265513</xdr:rowOff>
    </xdr:from>
    <xdr:to>
      <xdr:col>29</xdr:col>
      <xdr:colOff>177800</xdr:colOff>
      <xdr:row>36</xdr:row>
      <xdr:rowOff>24213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8758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237590</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8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7522</xdr:rowOff>
    </xdr:from>
    <xdr:to>
      <xdr:col>26</xdr:col>
      <xdr:colOff>101600</xdr:colOff>
      <xdr:row>36</xdr:row>
      <xdr:rowOff>109122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60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93899</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4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25189</xdr:rowOff>
    </xdr:from>
    <xdr:to>
      <xdr:col>22</xdr:col>
      <xdr:colOff>165100</xdr:colOff>
      <xdr:row>36</xdr:row>
      <xdr:rowOff>126789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7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111566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06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283997</xdr:rowOff>
    </xdr:from>
    <xdr:to>
      <xdr:col>19</xdr:col>
      <xdr:colOff>38100</xdr:colOff>
      <xdr:row>36</xdr:row>
      <xdr:rowOff>42697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894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27474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980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110490</xdr:rowOff>
    </xdr:from>
    <xdr:to>
      <xdr:col>15</xdr:col>
      <xdr:colOff>101600</xdr:colOff>
      <xdr:row>35</xdr:row>
      <xdr:rowOff>212090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222267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48832</xdr:rowOff>
    </xdr:from>
    <xdr:to>
      <xdr:col>24</xdr:col>
      <xdr:colOff>63500</xdr:colOff>
      <xdr:row>34</xdr:row>
      <xdr:rowOff>118489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8132"/>
          <a:ext cx="838200" cy="6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118489</xdr:rowOff>
    </xdr:from>
    <xdr:to>
      <xdr:col>19</xdr:col>
      <xdr:colOff>177800</xdr:colOff>
      <xdr:row>36</xdr:row>
      <xdr:rowOff>11962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47789"/>
          <a:ext cx="889000" cy="23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7226</xdr:rowOff>
    </xdr:from>
    <xdr:to>
      <xdr:col>15</xdr:col>
      <xdr:colOff>50800</xdr:colOff>
      <xdr:row>36</xdr:row>
      <xdr:rowOff>11962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179426"/>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7226</xdr:rowOff>
    </xdr:from>
    <xdr:to>
      <xdr:col>10</xdr:col>
      <xdr:colOff>114300</xdr:colOff>
      <xdr:row>36</xdr:row>
      <xdr:rowOff>9839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79426"/>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169482</xdr:rowOff>
    </xdr:from>
    <xdr:to>
      <xdr:col>24</xdr:col>
      <xdr:colOff>114300</xdr:colOff>
      <xdr:row>34</xdr:row>
      <xdr:rowOff>99632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20909</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67689</xdr:rowOff>
    </xdr:from>
    <xdr:to>
      <xdr:col>20</xdr:col>
      <xdr:colOff>38100</xdr:colOff>
      <xdr:row>34</xdr:row>
      <xdr:rowOff>169289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9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14366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7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132612</xdr:rowOff>
    </xdr:from>
    <xdr:to>
      <xdr:col>15</xdr:col>
      <xdr:colOff>101600</xdr:colOff>
      <xdr:row>36</xdr:row>
      <xdr:rowOff>62762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3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79289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90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127876</xdr:rowOff>
    </xdr:from>
    <xdr:to>
      <xdr:col>10</xdr:col>
      <xdr:colOff>165100</xdr:colOff>
      <xdr:row>36</xdr:row>
      <xdr:rowOff>58026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74553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130489</xdr:rowOff>
    </xdr:from>
    <xdr:to>
      <xdr:col>6</xdr:col>
      <xdr:colOff>38100</xdr:colOff>
      <xdr:row>36</xdr:row>
      <xdr:rowOff>60639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77166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20806</xdr:rowOff>
    </xdr:from>
    <xdr:to>
      <xdr:col>24</xdr:col>
      <xdr:colOff>63500</xdr:colOff>
      <xdr:row>56</xdr:row>
      <xdr:rowOff>66787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22006"/>
          <a:ext cx="838200" cy="4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33369</xdr:rowOff>
    </xdr:from>
    <xdr:to>
      <xdr:col>19</xdr:col>
      <xdr:colOff>177800</xdr:colOff>
      <xdr:row>56</xdr:row>
      <xdr:rowOff>66787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634569"/>
          <a:ext cx="889000" cy="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33369</xdr:rowOff>
    </xdr:from>
    <xdr:to>
      <xdr:col>15</xdr:col>
      <xdr:colOff>50800</xdr:colOff>
      <xdr:row>56</xdr:row>
      <xdr:rowOff>140527</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634569"/>
          <a:ext cx="889000" cy="10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140527</xdr:rowOff>
    </xdr:from>
    <xdr:to>
      <xdr:col>10</xdr:col>
      <xdr:colOff>114300</xdr:colOff>
      <xdr:row>57</xdr:row>
      <xdr:rowOff>21209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741727"/>
          <a:ext cx="889000" cy="5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141456</xdr:rowOff>
    </xdr:from>
    <xdr:to>
      <xdr:col>24</xdr:col>
      <xdr:colOff>114300</xdr:colOff>
      <xdr:row>56</xdr:row>
      <xdr:rowOff>71606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7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164333</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42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15987</xdr:rowOff>
    </xdr:from>
    <xdr:to>
      <xdr:col>20</xdr:col>
      <xdr:colOff>38100</xdr:colOff>
      <xdr:row>56</xdr:row>
      <xdr:rowOff>117587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1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134114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39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154019</xdr:rowOff>
    </xdr:from>
    <xdr:to>
      <xdr:col>15</xdr:col>
      <xdr:colOff>101600</xdr:colOff>
      <xdr:row>56</xdr:row>
      <xdr:rowOff>84169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8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100696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35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89727</xdr:rowOff>
    </xdr:from>
    <xdr:to>
      <xdr:col>10</xdr:col>
      <xdr:colOff>165100</xdr:colOff>
      <xdr:row>57</xdr:row>
      <xdr:rowOff>19877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6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36404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4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141859</xdr:rowOff>
    </xdr:from>
    <xdr:to>
      <xdr:col>6</xdr:col>
      <xdr:colOff>38100</xdr:colOff>
      <xdr:row>57</xdr:row>
      <xdr:rowOff>72009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4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63136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83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12236</xdr:rowOff>
    </xdr:from>
    <xdr:to>
      <xdr:col>24</xdr:col>
      <xdr:colOff>63500</xdr:colOff>
      <xdr:row>79</xdr:row>
      <xdr:rowOff>16370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56786"/>
          <a:ext cx="8382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11798</xdr:rowOff>
    </xdr:from>
    <xdr:to>
      <xdr:col>19</xdr:col>
      <xdr:colOff>177800</xdr:colOff>
      <xdr:row>79</xdr:row>
      <xdr:rowOff>12236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56348"/>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11246</xdr:rowOff>
    </xdr:from>
    <xdr:to>
      <xdr:col>15</xdr:col>
      <xdr:colOff>50800</xdr:colOff>
      <xdr:row>79</xdr:row>
      <xdr:rowOff>11798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55796"/>
          <a:ext cx="8890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11246</xdr:rowOff>
    </xdr:from>
    <xdr:to>
      <xdr:col>10</xdr:col>
      <xdr:colOff>114300</xdr:colOff>
      <xdr:row>79</xdr:row>
      <xdr:rowOff>14618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55796"/>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137020</xdr:rowOff>
    </xdr:from>
    <xdr:to>
      <xdr:col>24</xdr:col>
      <xdr:colOff>114300</xdr:colOff>
      <xdr:row>79</xdr:row>
      <xdr:rowOff>67170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1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51947</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132886</xdr:rowOff>
    </xdr:from>
    <xdr:to>
      <xdr:col>20</xdr:col>
      <xdr:colOff>38100</xdr:colOff>
      <xdr:row>79</xdr:row>
      <xdr:rowOff>63036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54163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9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132448</xdr:rowOff>
    </xdr:from>
    <xdr:to>
      <xdr:col>15</xdr:col>
      <xdr:colOff>101600</xdr:colOff>
      <xdr:row>79</xdr:row>
      <xdr:rowOff>62598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53725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131896</xdr:rowOff>
    </xdr:from>
    <xdr:to>
      <xdr:col>10</xdr:col>
      <xdr:colOff>165100</xdr:colOff>
      <xdr:row>79</xdr:row>
      <xdr:rowOff>62046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0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53173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97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135268</xdr:rowOff>
    </xdr:from>
    <xdr:to>
      <xdr:col>6</xdr:col>
      <xdr:colOff>38100</xdr:colOff>
      <xdr:row>79</xdr:row>
      <xdr:rowOff>65418</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56545</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0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147535</xdr:rowOff>
    </xdr:from>
    <xdr:to>
      <xdr:col>24</xdr:col>
      <xdr:colOff>63500</xdr:colOff>
      <xdr:row>94</xdr:row>
      <xdr:rowOff>120332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20935"/>
          <a:ext cx="838200" cy="3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120332</xdr:rowOff>
    </xdr:from>
    <xdr:to>
      <xdr:col>19</xdr:col>
      <xdr:colOff>177800</xdr:colOff>
      <xdr:row>95</xdr:row>
      <xdr:rowOff>30975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236632"/>
          <a:ext cx="889000" cy="8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30975</xdr:rowOff>
    </xdr:from>
    <xdr:to>
      <xdr:col>15</xdr:col>
      <xdr:colOff>50800</xdr:colOff>
      <xdr:row>95</xdr:row>
      <xdr:rowOff>76403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18725"/>
          <a:ext cx="889000" cy="4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76403</xdr:rowOff>
    </xdr:from>
    <xdr:to>
      <xdr:col>10</xdr:col>
      <xdr:colOff>114300</xdr:colOff>
      <xdr:row>95</xdr:row>
      <xdr:rowOff>97752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64153"/>
          <a:ext cx="889000" cy="2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96735</xdr:rowOff>
    </xdr:from>
    <xdr:to>
      <xdr:col>24</xdr:col>
      <xdr:colOff>114300</xdr:colOff>
      <xdr:row>93</xdr:row>
      <xdr:rowOff>26885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87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119612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21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69532</xdr:rowOff>
    </xdr:from>
    <xdr:to>
      <xdr:col>20</xdr:col>
      <xdr:colOff>38100</xdr:colOff>
      <xdr:row>94</xdr:row>
      <xdr:rowOff>171132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16209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6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151625</xdr:rowOff>
    </xdr:from>
    <xdr:to>
      <xdr:col>15</xdr:col>
      <xdr:colOff>101600</xdr:colOff>
      <xdr:row>95</xdr:row>
      <xdr:rowOff>81775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2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98302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25603</xdr:rowOff>
    </xdr:from>
    <xdr:to>
      <xdr:col>10</xdr:col>
      <xdr:colOff>165100</xdr:colOff>
      <xdr:row>95</xdr:row>
      <xdr:rowOff>127203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143730</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46952</xdr:rowOff>
    </xdr:from>
    <xdr:to>
      <xdr:col>6</xdr:col>
      <xdr:colOff>38100</xdr:colOff>
      <xdr:row>95</xdr:row>
      <xdr:rowOff>148552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3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165079</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09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164145</xdr:rowOff>
    </xdr:from>
    <xdr:to>
      <xdr:col>55</xdr:col>
      <xdr:colOff>0</xdr:colOff>
      <xdr:row>36</xdr:row>
      <xdr:rowOff>127950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79095"/>
          <a:ext cx="838200" cy="8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164145</xdr:rowOff>
    </xdr:from>
    <xdr:to>
      <xdr:col>50</xdr:col>
      <xdr:colOff>114300</xdr:colOff>
      <xdr:row>37</xdr:row>
      <xdr:rowOff>142862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79095"/>
          <a:ext cx="889000" cy="100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142862</xdr:rowOff>
    </xdr:from>
    <xdr:to>
      <xdr:col>45</xdr:col>
      <xdr:colOff>177800</xdr:colOff>
      <xdr:row>37</xdr:row>
      <xdr:rowOff>155694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486512"/>
          <a:ext cx="8890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155694</xdr:rowOff>
    </xdr:from>
    <xdr:to>
      <xdr:col>41</xdr:col>
      <xdr:colOff>50800</xdr:colOff>
      <xdr:row>38</xdr:row>
      <xdr:rowOff>3279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99344"/>
          <a:ext cx="88900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77150</xdr:rowOff>
    </xdr:from>
    <xdr:to>
      <xdr:col>55</xdr:col>
      <xdr:colOff>50800</xdr:colOff>
      <xdr:row>37</xdr:row>
      <xdr:rowOff>7300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2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55577</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2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113345</xdr:rowOff>
    </xdr:from>
    <xdr:to>
      <xdr:col>50</xdr:col>
      <xdr:colOff>165100</xdr:colOff>
      <xdr:row>32</xdr:row>
      <xdr:rowOff>43495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4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34622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521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92062</xdr:rowOff>
    </xdr:from>
    <xdr:to>
      <xdr:col>46</xdr:col>
      <xdr:colOff>38100</xdr:colOff>
      <xdr:row>38</xdr:row>
      <xdr:rowOff>22213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357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13340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2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104894</xdr:rowOff>
    </xdr:from>
    <xdr:to>
      <xdr:col>41</xdr:col>
      <xdr:colOff>101600</xdr:colOff>
      <xdr:row>38</xdr:row>
      <xdr:rowOff>35044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44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26171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54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123929</xdr:rowOff>
    </xdr:from>
    <xdr:to>
      <xdr:col>36</xdr:col>
      <xdr:colOff>165100</xdr:colOff>
      <xdr:row>38</xdr:row>
      <xdr:rowOff>54079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6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45206</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6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40297</xdr:rowOff>
    </xdr:from>
    <xdr:to>
      <xdr:col>55</xdr:col>
      <xdr:colOff>0</xdr:colOff>
      <xdr:row>54</xdr:row>
      <xdr:rowOff>168953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298597"/>
          <a:ext cx="838200" cy="12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155535</xdr:rowOff>
    </xdr:from>
    <xdr:to>
      <xdr:col>50</xdr:col>
      <xdr:colOff>114300</xdr:colOff>
      <xdr:row>54</xdr:row>
      <xdr:rowOff>40297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242385"/>
          <a:ext cx="889000" cy="5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155535</xdr:rowOff>
    </xdr:from>
    <xdr:to>
      <xdr:col>45</xdr:col>
      <xdr:colOff>177800</xdr:colOff>
      <xdr:row>55</xdr:row>
      <xdr:rowOff>56154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242385"/>
          <a:ext cx="889000" cy="24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56154</xdr:rowOff>
    </xdr:from>
    <xdr:to>
      <xdr:col>41</xdr:col>
      <xdr:colOff>50800</xdr:colOff>
      <xdr:row>55</xdr:row>
      <xdr:rowOff>82017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485904"/>
          <a:ext cx="889000" cy="2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69392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67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118153</xdr:rowOff>
    </xdr:from>
    <xdr:to>
      <xdr:col>55</xdr:col>
      <xdr:colOff>50800</xdr:colOff>
      <xdr:row>55</xdr:row>
      <xdr:rowOff>48303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37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141030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2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160947</xdr:rowOff>
    </xdr:from>
    <xdr:to>
      <xdr:col>50</xdr:col>
      <xdr:colOff>165100</xdr:colOff>
      <xdr:row>54</xdr:row>
      <xdr:rowOff>91097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24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107624</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39795" y="902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104735</xdr:rowOff>
    </xdr:from>
    <xdr:to>
      <xdr:col>46</xdr:col>
      <xdr:colOff>38100</xdr:colOff>
      <xdr:row>54</xdr:row>
      <xdr:rowOff>34885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19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51412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50795" y="8966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5354</xdr:rowOff>
    </xdr:from>
    <xdr:to>
      <xdr:col>41</xdr:col>
      <xdr:colOff>101600</xdr:colOff>
      <xdr:row>55</xdr:row>
      <xdr:rowOff>106954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43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123481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21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31217</xdr:rowOff>
    </xdr:from>
    <xdr:to>
      <xdr:col>36</xdr:col>
      <xdr:colOff>165100</xdr:colOff>
      <xdr:row>55</xdr:row>
      <xdr:rowOff>132817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46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149344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23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123355</xdr:rowOff>
    </xdr:from>
    <xdr:to>
      <xdr:col>55</xdr:col>
      <xdr:colOff>0</xdr:colOff>
      <xdr:row>76</xdr:row>
      <xdr:rowOff>26606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2982105"/>
          <a:ext cx="838200" cy="7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68521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27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111074</xdr:rowOff>
    </xdr:from>
    <xdr:to>
      <xdr:col>50</xdr:col>
      <xdr:colOff>114300</xdr:colOff>
      <xdr:row>75</xdr:row>
      <xdr:rowOff>123355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2798374"/>
          <a:ext cx="889000" cy="18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111074</xdr:rowOff>
    </xdr:from>
    <xdr:to>
      <xdr:col>45</xdr:col>
      <xdr:colOff>177800</xdr:colOff>
      <xdr:row>76</xdr:row>
      <xdr:rowOff>60034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2798374"/>
          <a:ext cx="889000" cy="29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60034</xdr:rowOff>
    </xdr:from>
    <xdr:to>
      <xdr:col>41</xdr:col>
      <xdr:colOff>50800</xdr:colOff>
      <xdr:row>77</xdr:row>
      <xdr:rowOff>12485</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090234"/>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147256</xdr:rowOff>
    </xdr:from>
    <xdr:to>
      <xdr:col>55</xdr:col>
      <xdr:colOff>50800</xdr:colOff>
      <xdr:row>76</xdr:row>
      <xdr:rowOff>77406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00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170133</xdr:rowOff>
    </xdr:from>
    <xdr:ext cx="534377"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285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72555</xdr:rowOff>
    </xdr:from>
    <xdr:to>
      <xdr:col>50</xdr:col>
      <xdr:colOff>165100</xdr:colOff>
      <xdr:row>76</xdr:row>
      <xdr:rowOff>2705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29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19232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270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60274</xdr:rowOff>
    </xdr:from>
    <xdr:to>
      <xdr:col>46</xdr:col>
      <xdr:colOff>38100</xdr:colOff>
      <xdr:row>74</xdr:row>
      <xdr:rowOff>161874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274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6951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52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9234</xdr:rowOff>
    </xdr:from>
    <xdr:to>
      <xdr:col>41</xdr:col>
      <xdr:colOff>101600</xdr:colOff>
      <xdr:row>76</xdr:row>
      <xdr:rowOff>110834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0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127360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281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133135</xdr:rowOff>
    </xdr:from>
    <xdr:to>
      <xdr:col>36</xdr:col>
      <xdr:colOff>165100</xdr:colOff>
      <xdr:row>77</xdr:row>
      <xdr:rowOff>63285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1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79811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93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5314</xdr:rowOff>
    </xdr:from>
    <xdr:to>
      <xdr:col>55</xdr:col>
      <xdr:colOff>0</xdr:colOff>
      <xdr:row>97</xdr:row>
      <xdr:rowOff>127242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35964"/>
          <a:ext cx="838200" cy="12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5314</xdr:rowOff>
    </xdr:from>
    <xdr:to>
      <xdr:col>50</xdr:col>
      <xdr:colOff>114300</xdr:colOff>
      <xdr:row>97</xdr:row>
      <xdr:rowOff>7082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35964"/>
          <a:ext cx="889000" cy="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7082</xdr:rowOff>
    </xdr:from>
    <xdr:to>
      <xdr:col>45</xdr:col>
      <xdr:colOff>177800</xdr:colOff>
      <xdr:row>97</xdr:row>
      <xdr:rowOff>87846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637732"/>
          <a:ext cx="889000" cy="80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100748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87846</xdr:rowOff>
    </xdr:from>
    <xdr:to>
      <xdr:col>41</xdr:col>
      <xdr:colOff>50800</xdr:colOff>
      <xdr:row>97</xdr:row>
      <xdr:rowOff>90125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18496"/>
          <a:ext cx="889000" cy="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139275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76442</xdr:rowOff>
    </xdr:from>
    <xdr:to>
      <xdr:col>55</xdr:col>
      <xdr:colOff>50800</xdr:colOff>
      <xdr:row>98</xdr:row>
      <xdr:rowOff>6592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54869</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68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125964</xdr:rowOff>
    </xdr:from>
    <xdr:to>
      <xdr:col>50</xdr:col>
      <xdr:colOff>165100</xdr:colOff>
      <xdr:row>97</xdr:row>
      <xdr:rowOff>56114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58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72641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127732</xdr:rowOff>
    </xdr:from>
    <xdr:to>
      <xdr:col>46</xdr:col>
      <xdr:colOff>38100</xdr:colOff>
      <xdr:row>97</xdr:row>
      <xdr:rowOff>57882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58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74409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36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37046</xdr:rowOff>
    </xdr:from>
    <xdr:to>
      <xdr:col>41</xdr:col>
      <xdr:colOff>101600</xdr:colOff>
      <xdr:row>97</xdr:row>
      <xdr:rowOff>138646</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6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155173</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44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39325</xdr:rowOff>
    </xdr:from>
    <xdr:to>
      <xdr:col>36</xdr:col>
      <xdr:colOff>165100</xdr:colOff>
      <xdr:row>97</xdr:row>
      <xdr:rowOff>140925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6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157452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4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17791</xdr:rowOff>
    </xdr:from>
    <xdr:to>
      <xdr:col>85</xdr:col>
      <xdr:colOff>127000</xdr:colOff>
      <xdr:row>39</xdr:row>
      <xdr:rowOff>67528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04341"/>
          <a:ext cx="8382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86142</xdr:rowOff>
    </xdr:from>
    <xdr:to>
      <xdr:col>81</xdr:col>
      <xdr:colOff>50800</xdr:colOff>
      <xdr:row>39</xdr:row>
      <xdr:rowOff>17791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01242"/>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109002</xdr:rowOff>
    </xdr:from>
    <xdr:to>
      <xdr:col>76</xdr:col>
      <xdr:colOff>114300</xdr:colOff>
      <xdr:row>38</xdr:row>
      <xdr:rowOff>86142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109752"/>
          <a:ext cx="889000"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109002</xdr:rowOff>
    </xdr:from>
    <xdr:to>
      <xdr:col>71</xdr:col>
      <xdr:colOff>177800</xdr:colOff>
      <xdr:row>37</xdr:row>
      <xdr:rowOff>28829</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109752"/>
          <a:ext cx="889000" cy="262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163404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78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16728</xdr:rowOff>
    </xdr:from>
    <xdr:to>
      <xdr:col>85</xdr:col>
      <xdr:colOff>177800</xdr:colOff>
      <xdr:row>39</xdr:row>
      <xdr:rowOff>118328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103105</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18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138441</xdr:rowOff>
    </xdr:from>
    <xdr:to>
      <xdr:col>81</xdr:col>
      <xdr:colOff>101600</xdr:colOff>
      <xdr:row>39</xdr:row>
      <xdr:rowOff>68591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5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59718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4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35342</xdr:rowOff>
    </xdr:from>
    <xdr:to>
      <xdr:col>76</xdr:col>
      <xdr:colOff>165100</xdr:colOff>
      <xdr:row>38</xdr:row>
      <xdr:rowOff>136942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5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128069</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64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58202</xdr:rowOff>
    </xdr:from>
    <xdr:to>
      <xdr:col>72</xdr:col>
      <xdr:colOff>38100</xdr:colOff>
      <xdr:row>35</xdr:row>
      <xdr:rowOff>159802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05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4879</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583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149479</xdr:rowOff>
    </xdr:from>
    <xdr:to>
      <xdr:col>67</xdr:col>
      <xdr:colOff>101600</xdr:colOff>
      <xdr:row>37</xdr:row>
      <xdr:rowOff>79629</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3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96156</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09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112890</xdr:rowOff>
    </xdr:from>
    <xdr:to>
      <xdr:col>85</xdr:col>
      <xdr:colOff>127000</xdr:colOff>
      <xdr:row>74</xdr:row>
      <xdr:rowOff>20295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628740"/>
          <a:ext cx="838200" cy="7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20295</xdr:rowOff>
    </xdr:from>
    <xdr:to>
      <xdr:col>81</xdr:col>
      <xdr:colOff>50800</xdr:colOff>
      <xdr:row>74</xdr:row>
      <xdr:rowOff>50317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707595"/>
          <a:ext cx="889000" cy="3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47472</xdr:rowOff>
    </xdr:from>
    <xdr:to>
      <xdr:col>76</xdr:col>
      <xdr:colOff>114300</xdr:colOff>
      <xdr:row>74</xdr:row>
      <xdr:rowOff>50317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34772"/>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118161</xdr:rowOff>
    </xdr:from>
    <xdr:to>
      <xdr:col>71</xdr:col>
      <xdr:colOff>177800</xdr:colOff>
      <xdr:row>74</xdr:row>
      <xdr:rowOff>47472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634011"/>
          <a:ext cx="889000" cy="10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62090</xdr:rowOff>
    </xdr:from>
    <xdr:to>
      <xdr:col>85</xdr:col>
      <xdr:colOff>177800</xdr:colOff>
      <xdr:row>73</xdr:row>
      <xdr:rowOff>163690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84967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4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140945</xdr:rowOff>
    </xdr:from>
    <xdr:to>
      <xdr:col>81</xdr:col>
      <xdr:colOff>101600</xdr:colOff>
      <xdr:row>74</xdr:row>
      <xdr:rowOff>71095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65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87622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43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170967</xdr:rowOff>
    </xdr:from>
    <xdr:to>
      <xdr:col>76</xdr:col>
      <xdr:colOff>165100</xdr:colOff>
      <xdr:row>74</xdr:row>
      <xdr:rowOff>101117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6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117644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46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168122</xdr:rowOff>
    </xdr:from>
    <xdr:to>
      <xdr:col>72</xdr:col>
      <xdr:colOff>38100</xdr:colOff>
      <xdr:row>74</xdr:row>
      <xdr:rowOff>98272</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6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114799</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45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67361</xdr:rowOff>
    </xdr:from>
    <xdr:to>
      <xdr:col>67</xdr:col>
      <xdr:colOff>101600</xdr:colOff>
      <xdr:row>73</xdr:row>
      <xdr:rowOff>168961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58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14038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3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169100</xdr:rowOff>
    </xdr:from>
    <xdr:to>
      <xdr:col>85</xdr:col>
      <xdr:colOff>127000</xdr:colOff>
      <xdr:row>97</xdr:row>
      <xdr:rowOff>169990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628300"/>
          <a:ext cx="838200" cy="17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169990</xdr:rowOff>
    </xdr:from>
    <xdr:to>
      <xdr:col>81</xdr:col>
      <xdr:colOff>50800</xdr:colOff>
      <xdr:row>98</xdr:row>
      <xdr:rowOff>22161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00640"/>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22161</xdr:rowOff>
    </xdr:from>
    <xdr:to>
      <xdr:col>76</xdr:col>
      <xdr:colOff>114300</xdr:colOff>
      <xdr:row>98</xdr:row>
      <xdr:rowOff>22276</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24261"/>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22276</xdr:rowOff>
    </xdr:from>
    <xdr:to>
      <xdr:col>71</xdr:col>
      <xdr:colOff>177800</xdr:colOff>
      <xdr:row>98</xdr:row>
      <xdr:rowOff>37161</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24376"/>
          <a:ext cx="8890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118300</xdr:rowOff>
    </xdr:from>
    <xdr:to>
      <xdr:col>85</xdr:col>
      <xdr:colOff>177800</xdr:colOff>
      <xdr:row>97</xdr:row>
      <xdr:rowOff>48450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5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141177</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4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119190</xdr:rowOff>
    </xdr:from>
    <xdr:to>
      <xdr:col>81</xdr:col>
      <xdr:colOff>101600</xdr:colOff>
      <xdr:row>98</xdr:row>
      <xdr:rowOff>49340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7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40467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4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142811</xdr:rowOff>
    </xdr:from>
    <xdr:to>
      <xdr:col>76</xdr:col>
      <xdr:colOff>165100</xdr:colOff>
      <xdr:row>98</xdr:row>
      <xdr:rowOff>72961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77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64088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86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142926</xdr:rowOff>
    </xdr:from>
    <xdr:to>
      <xdr:col>72</xdr:col>
      <xdr:colOff>38100</xdr:colOff>
      <xdr:row>98</xdr:row>
      <xdr:rowOff>73076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7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89603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5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157811</xdr:rowOff>
    </xdr:from>
    <xdr:to>
      <xdr:col>67</xdr:col>
      <xdr:colOff>101600</xdr:colOff>
      <xdr:row>98</xdr:row>
      <xdr:rowOff>87961</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7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104488</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56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52375</xdr:rowOff>
    </xdr:from>
    <xdr:to>
      <xdr:col>116</xdr:col>
      <xdr:colOff>63500</xdr:colOff>
      <xdr:row>38</xdr:row>
      <xdr:rowOff>127889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567475"/>
          <a:ext cx="8382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127889</xdr:rowOff>
    </xdr:from>
    <xdr:to>
      <xdr:col>111</xdr:col>
      <xdr:colOff>177800</xdr:colOff>
      <xdr:row>39</xdr:row>
      <xdr:rowOff>20142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42989"/>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20142</xdr:rowOff>
    </xdr:from>
    <xdr:to>
      <xdr:col>107</xdr:col>
      <xdr:colOff>50800</xdr:colOff>
      <xdr:row>39</xdr:row>
      <xdr:rowOff>33363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706692"/>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33363</xdr:rowOff>
    </xdr:from>
    <xdr:to>
      <xdr:col>102</xdr:col>
      <xdr:colOff>114300</xdr:colOff>
      <xdr:row>39</xdr:row>
      <xdr:rowOff>35154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719913"/>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1575</xdr:rowOff>
    </xdr:from>
    <xdr:to>
      <xdr:col>116</xdr:col>
      <xdr:colOff>114300</xdr:colOff>
      <xdr:row>38</xdr:row>
      <xdr:rowOff>103175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5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151452</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495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77089</xdr:rowOff>
    </xdr:from>
    <xdr:to>
      <xdr:col>112</xdr:col>
      <xdr:colOff>38100</xdr:colOff>
      <xdr:row>39</xdr:row>
      <xdr:rowOff>7239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59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169816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68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140792</xdr:rowOff>
    </xdr:from>
    <xdr:to>
      <xdr:col>107</xdr:col>
      <xdr:colOff>101600</xdr:colOff>
      <xdr:row>39</xdr:row>
      <xdr:rowOff>70942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62069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48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154013</xdr:rowOff>
    </xdr:from>
    <xdr:to>
      <xdr:col>102</xdr:col>
      <xdr:colOff>165100</xdr:colOff>
      <xdr:row>39</xdr:row>
      <xdr:rowOff>84163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6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75290</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61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155804</xdr:rowOff>
    </xdr:from>
    <xdr:to>
      <xdr:col>98</xdr:col>
      <xdr:colOff>38100</xdr:colOff>
      <xdr:row>39</xdr:row>
      <xdr:rowOff>85954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77081</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143814</xdr:rowOff>
    </xdr:from>
    <xdr:to>
      <xdr:col>116</xdr:col>
      <xdr:colOff>63500</xdr:colOff>
      <xdr:row>58</xdr:row>
      <xdr:rowOff>145300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087914"/>
          <a:ext cx="8382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145300</xdr:rowOff>
    </xdr:from>
    <xdr:to>
      <xdr:col>111</xdr:col>
      <xdr:colOff>177800</xdr:colOff>
      <xdr:row>58</xdr:row>
      <xdr:rowOff>147320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89400"/>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147320</xdr:rowOff>
    </xdr:from>
    <xdr:to>
      <xdr:col>107</xdr:col>
      <xdr:colOff>50800</xdr:colOff>
      <xdr:row>58</xdr:row>
      <xdr:rowOff>156159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091420"/>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156159</xdr:rowOff>
    </xdr:from>
    <xdr:to>
      <xdr:col>102</xdr:col>
      <xdr:colOff>114300</xdr:colOff>
      <xdr:row>58</xdr:row>
      <xdr:rowOff>159055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00259"/>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93014</xdr:rowOff>
    </xdr:from>
    <xdr:to>
      <xdr:col>116</xdr:col>
      <xdr:colOff>114300</xdr:colOff>
      <xdr:row>59</xdr:row>
      <xdr:rowOff>23164</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7941</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94500</xdr:rowOff>
    </xdr:from>
    <xdr:to>
      <xdr:col>112</xdr:col>
      <xdr:colOff>38100</xdr:colOff>
      <xdr:row>59</xdr:row>
      <xdr:rowOff>24650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15777</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96520</xdr:rowOff>
    </xdr:from>
    <xdr:to>
      <xdr:col>107</xdr:col>
      <xdr:colOff>101600</xdr:colOff>
      <xdr:row>59</xdr:row>
      <xdr:rowOff>26670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17797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105359</xdr:rowOff>
    </xdr:from>
    <xdr:to>
      <xdr:col>102</xdr:col>
      <xdr:colOff>165100</xdr:colOff>
      <xdr:row>59</xdr:row>
      <xdr:rowOff>35509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26636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108255</xdr:rowOff>
    </xdr:from>
    <xdr:to>
      <xdr:col>98</xdr:col>
      <xdr:colOff>38100</xdr:colOff>
      <xdr:row>59</xdr:row>
      <xdr:rowOff>38405</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29532</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4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38335</xdr:rowOff>
    </xdr:from>
    <xdr:to>
      <xdr:col>116</xdr:col>
      <xdr:colOff>63500</xdr:colOff>
      <xdr:row>75</xdr:row>
      <xdr:rowOff>77616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897085"/>
          <a:ext cx="838200" cy="3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124975</xdr:rowOff>
    </xdr:from>
    <xdr:to>
      <xdr:col>111</xdr:col>
      <xdr:colOff>177800</xdr:colOff>
      <xdr:row>75</xdr:row>
      <xdr:rowOff>77616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640825"/>
          <a:ext cx="889000" cy="29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153185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124975</xdr:rowOff>
    </xdr:from>
    <xdr:to>
      <xdr:col>107</xdr:col>
      <xdr:colOff>50800</xdr:colOff>
      <xdr:row>73</xdr:row>
      <xdr:rowOff>167742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640825"/>
          <a:ext cx="889000" cy="4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167742</xdr:rowOff>
    </xdr:from>
    <xdr:to>
      <xdr:col>102</xdr:col>
      <xdr:colOff>114300</xdr:colOff>
      <xdr:row>74</xdr:row>
      <xdr:rowOff>15037</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68359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158985</xdr:rowOff>
    </xdr:from>
    <xdr:to>
      <xdr:col>116</xdr:col>
      <xdr:colOff>114300</xdr:colOff>
      <xdr:row>75</xdr:row>
      <xdr:rowOff>89135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4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10412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69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26816</xdr:rowOff>
    </xdr:from>
    <xdr:to>
      <xdr:col>112</xdr:col>
      <xdr:colOff>38100</xdr:colOff>
      <xdr:row>75</xdr:row>
      <xdr:rowOff>128416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144943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6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74175</xdr:rowOff>
    </xdr:from>
    <xdr:to>
      <xdr:col>107</xdr:col>
      <xdr:colOff>101600</xdr:colOff>
      <xdr:row>74</xdr:row>
      <xdr:rowOff>4325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59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20852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36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116942</xdr:rowOff>
    </xdr:from>
    <xdr:to>
      <xdr:col>102</xdr:col>
      <xdr:colOff>165100</xdr:colOff>
      <xdr:row>74</xdr:row>
      <xdr:rowOff>47092</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63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63619</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4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135687</xdr:rowOff>
    </xdr:from>
    <xdr:to>
      <xdr:col>98</xdr:col>
      <xdr:colOff>38100</xdr:colOff>
      <xdr:row>74</xdr:row>
      <xdr:rowOff>65837</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6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82364</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42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650,308</a:t>
          </a:r>
          <a:r>
            <a:rPr kumimoji="1" lang="ja-JP" altLang="en-US" sz="1300">
              <a:latin typeface="ＭＳ Ｐゴシック" panose="020B0600070205080204" pitchFamily="50" charset="-128"/>
              <a:ea typeface="ＭＳ Ｐゴシック" panose="020B0600070205080204" pitchFamily="50" charset="-128"/>
            </a:rPr>
            <a:t>円となっている。構成項目別では、人件費においては、総額は対前年度比で増加（</a:t>
          </a:r>
          <a:r>
            <a:rPr kumimoji="1" lang="en-US" altLang="ja-JP" sz="1300">
              <a:latin typeface="ＭＳ Ｐゴシック" panose="020B0600070205080204" pitchFamily="50" charset="-128"/>
              <a:ea typeface="ＭＳ Ｐゴシック" panose="020B0600070205080204" pitchFamily="50" charset="-128"/>
            </a:rPr>
            <a:t>85,903</a:t>
          </a:r>
          <a:r>
            <a:rPr kumimoji="1" lang="ja-JP" altLang="en-US" sz="1300">
              <a:latin typeface="ＭＳ Ｐゴシック" panose="020B0600070205080204" pitchFamily="50" charset="-128"/>
              <a:ea typeface="ＭＳ Ｐゴシック" panose="020B0600070205080204" pitchFamily="50" charset="-128"/>
            </a:rPr>
            <a:t>千円）しており、在職職員の通常昇給等相当分による増、育休等からの復帰職員の増加に伴う増等により増加となった。住民一人当たり</a:t>
          </a:r>
          <a:r>
            <a:rPr kumimoji="1" lang="en-US" altLang="ja-JP" sz="1300">
              <a:latin typeface="ＭＳ Ｐゴシック" panose="020B0600070205080204" pitchFamily="50" charset="-128"/>
              <a:ea typeface="ＭＳ Ｐゴシック" panose="020B0600070205080204" pitchFamily="50" charset="-128"/>
            </a:rPr>
            <a:t>95,565</a:t>
          </a:r>
          <a:r>
            <a:rPr kumimoji="1" lang="ja-JP" altLang="en-US" sz="1300">
              <a:latin typeface="ＭＳ Ｐゴシック" panose="020B0600070205080204" pitchFamily="50" charset="-128"/>
              <a:ea typeface="ＭＳ Ｐゴシック" panose="020B0600070205080204" pitchFamily="50" charset="-128"/>
            </a:rPr>
            <a:t>円となっており、昨年度と比較して</a:t>
          </a:r>
          <a:r>
            <a:rPr kumimoji="1" lang="en-US" altLang="ja-JP" sz="1300">
              <a:latin typeface="ＭＳ Ｐゴシック" panose="020B0600070205080204" pitchFamily="50" charset="-128"/>
              <a:ea typeface="ＭＳ Ｐゴシック" panose="020B0600070205080204" pitchFamily="50" charset="-128"/>
            </a:rPr>
            <a:t>4,266</a:t>
          </a:r>
          <a:r>
            <a:rPr kumimoji="1" lang="ja-JP" altLang="en-US" sz="1300">
              <a:latin typeface="ＭＳ Ｐゴシック" panose="020B0600070205080204" pitchFamily="50" charset="-128"/>
              <a:ea typeface="ＭＳ Ｐゴシック" panose="020B0600070205080204" pitchFamily="50" charset="-128"/>
            </a:rPr>
            <a:t>円増加している。物件費においては、総額は新型コロナウイルスワクチン接種事業等により増加（</a:t>
          </a:r>
          <a:r>
            <a:rPr kumimoji="1" lang="en-US" altLang="ja-JP" sz="1300">
              <a:latin typeface="ＭＳ Ｐゴシック" panose="020B0600070205080204" pitchFamily="50" charset="-128"/>
              <a:ea typeface="ＭＳ Ｐゴシック" panose="020B0600070205080204" pitchFamily="50" charset="-128"/>
            </a:rPr>
            <a:t>92,989</a:t>
          </a:r>
          <a:r>
            <a:rPr kumimoji="1" lang="ja-JP" altLang="en-US" sz="1300">
              <a:latin typeface="ＭＳ Ｐゴシック" panose="020B0600070205080204" pitchFamily="50" charset="-128"/>
              <a:ea typeface="ＭＳ Ｐゴシック" panose="020B0600070205080204" pitchFamily="50" charset="-128"/>
            </a:rPr>
            <a:t>千円）となった。住民一人当たり</a:t>
          </a:r>
          <a:r>
            <a:rPr kumimoji="1" lang="en-US" altLang="ja-JP" sz="1300">
              <a:latin typeface="ＭＳ Ｐゴシック" panose="020B0600070205080204" pitchFamily="50" charset="-128"/>
              <a:ea typeface="ＭＳ Ｐゴシック" panose="020B0600070205080204" pitchFamily="50" charset="-128"/>
            </a:rPr>
            <a:t>84,422</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4,224</a:t>
          </a:r>
          <a:r>
            <a:rPr kumimoji="1" lang="ja-JP" altLang="en-US" sz="1300">
              <a:latin typeface="ＭＳ Ｐゴシック" panose="020B0600070205080204" pitchFamily="50" charset="-128"/>
              <a:ea typeface="ＭＳ Ｐゴシック" panose="020B0600070205080204" pitchFamily="50" charset="-128"/>
            </a:rPr>
            <a:t>円増加した。扶助費においては、総額は子育て世帯への臨時特別給付金事業、住民税非課税世帯への臨時特別給付金事業等の臨時的に実施した給付事業により対前年度比</a:t>
          </a:r>
          <a:r>
            <a:rPr kumimoji="1" lang="en-US" altLang="ja-JP" sz="1300">
              <a:latin typeface="ＭＳ Ｐゴシック" panose="020B0600070205080204" pitchFamily="50" charset="-128"/>
              <a:ea typeface="ＭＳ Ｐゴシック" panose="020B0600070205080204" pitchFamily="50" charset="-128"/>
            </a:rPr>
            <a:t>820,720</a:t>
          </a:r>
          <a:r>
            <a:rPr kumimoji="1" lang="ja-JP" altLang="en-US" sz="1300">
              <a:latin typeface="ＭＳ Ｐゴシック" panose="020B0600070205080204" pitchFamily="50" charset="-128"/>
              <a:ea typeface="ＭＳ Ｐゴシック" panose="020B0600070205080204" pitchFamily="50" charset="-128"/>
            </a:rPr>
            <a:t>千円の大幅な増加となっている。住民一人当たり</a:t>
          </a:r>
          <a:r>
            <a:rPr kumimoji="1" lang="en-US" altLang="ja-JP" sz="1300">
              <a:latin typeface="ＭＳ Ｐゴシック" panose="020B0600070205080204" pitchFamily="50" charset="-128"/>
              <a:ea typeface="ＭＳ Ｐゴシック" panose="020B0600070205080204" pitchFamily="50" charset="-128"/>
            </a:rPr>
            <a:t>146,383</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24,858</a:t>
          </a:r>
          <a:r>
            <a:rPr kumimoji="1" lang="ja-JP" altLang="en-US" sz="1300">
              <a:latin typeface="ＭＳ Ｐゴシック" panose="020B0600070205080204" pitchFamily="50" charset="-128"/>
              <a:ea typeface="ＭＳ Ｐゴシック" panose="020B0600070205080204" pitchFamily="50" charset="-128"/>
            </a:rPr>
            <a:t>円増加した。類似団体平均を大きく上回っているため、今後も、歳出が増加している障害者自立支援事業等の動向に注視していく。補助費等においては、総額は令和２年度に臨時的に実施した特別定額給付金事業が終了したこと等により対前年度比</a:t>
          </a:r>
          <a:r>
            <a:rPr kumimoji="1" lang="en-US" altLang="ja-JP" sz="1300">
              <a:latin typeface="ＭＳ Ｐゴシック" panose="020B0600070205080204" pitchFamily="50" charset="-128"/>
              <a:ea typeface="ＭＳ Ｐゴシック" panose="020B0600070205080204" pitchFamily="50" charset="-128"/>
            </a:rPr>
            <a:t>4,096,598</a:t>
          </a:r>
          <a:r>
            <a:rPr kumimoji="1" lang="ja-JP" altLang="en-US" sz="1300">
              <a:latin typeface="ＭＳ Ｐゴシック" panose="020B0600070205080204" pitchFamily="50" charset="-128"/>
              <a:ea typeface="ＭＳ Ｐゴシック" panose="020B0600070205080204" pitchFamily="50" charset="-128"/>
            </a:rPr>
            <a:t>千円減少した。住民一人当たり</a:t>
          </a:r>
          <a:r>
            <a:rPr kumimoji="1" lang="en-US" altLang="ja-JP" sz="1300">
              <a:latin typeface="ＭＳ Ｐゴシック" panose="020B0600070205080204" pitchFamily="50" charset="-128"/>
              <a:ea typeface="ＭＳ Ｐゴシック" panose="020B0600070205080204" pitchFamily="50" charset="-128"/>
            </a:rPr>
            <a:t>56,542</a:t>
          </a:r>
          <a:r>
            <a:rPr kumimoji="1" lang="ja-JP" altLang="en-US" sz="1300">
              <a:latin typeface="ＭＳ Ｐゴシック" panose="020B0600070205080204" pitchFamily="50" charset="-128"/>
              <a:ea typeface="ＭＳ Ｐゴシック" panose="020B0600070205080204" pitchFamily="50" charset="-128"/>
            </a:rPr>
            <a:t>円となっており対前年度比</a:t>
          </a:r>
          <a:r>
            <a:rPr kumimoji="1" lang="en-US" altLang="ja-JP" sz="1300">
              <a:latin typeface="ＭＳ Ｐゴシック" panose="020B0600070205080204" pitchFamily="50" charset="-128"/>
              <a:ea typeface="ＭＳ Ｐゴシック" panose="020B0600070205080204" pitchFamily="50" charset="-128"/>
            </a:rPr>
            <a:t>107,750</a:t>
          </a:r>
          <a:r>
            <a:rPr kumimoji="1" lang="ja-JP" altLang="en-US" sz="1300">
              <a:latin typeface="ＭＳ Ｐゴシック" panose="020B0600070205080204" pitchFamily="50" charset="-128"/>
              <a:ea typeface="ＭＳ Ｐゴシック" panose="020B0600070205080204" pitchFamily="50" charset="-128"/>
            </a:rPr>
            <a:t>円減少した。普通建設事業においては、野津市民交流センター整備事業や諏訪山体育館改修事業等の大型事業が令和２年度で完了したこと等により、対前年度比</a:t>
          </a:r>
          <a:r>
            <a:rPr kumimoji="1" lang="en-US" altLang="ja-JP" sz="1300">
              <a:latin typeface="ＭＳ Ｐゴシック" panose="020B0600070205080204" pitchFamily="50" charset="-128"/>
              <a:ea typeface="ＭＳ Ｐゴシック" panose="020B0600070205080204" pitchFamily="50" charset="-128"/>
            </a:rPr>
            <a:t>710,025</a:t>
          </a:r>
          <a:r>
            <a:rPr kumimoji="1" lang="ja-JP" altLang="en-US" sz="1300">
              <a:latin typeface="ＭＳ Ｐゴシック" panose="020B0600070205080204" pitchFamily="50" charset="-128"/>
              <a:ea typeface="ＭＳ Ｐゴシック" panose="020B0600070205080204" pitchFamily="50" charset="-128"/>
            </a:rPr>
            <a:t>千円の減少、住民一人当たりのコストは前年度より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16,884</a:t>
          </a:r>
          <a:r>
            <a:rPr kumimoji="1" lang="ja-JP" altLang="en-US" sz="1300">
              <a:latin typeface="ＭＳ Ｐゴシック" panose="020B0600070205080204" pitchFamily="50" charset="-128"/>
              <a:ea typeface="ＭＳ Ｐゴシック" panose="020B0600070205080204" pitchFamily="50" charset="-128"/>
            </a:rPr>
            <a:t>円の減少となった。今後も公共施設の老朽化対策にかかる更新費用は高いまま推移することが見込まれるため、公共施設等総合管理計画に基づき、計画的・効率的な更新整備に努めていく。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大分県臼杵市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36,830
36,647
291.20
24,417,575
23,950,836
378,592
12,449,488
27,595,250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129576</xdr:rowOff>
    </xdr:from>
    <xdr:to>
      <xdr:col>24</xdr:col>
      <xdr:colOff>63500</xdr:colOff>
      <xdr:row>36</xdr:row>
      <xdr:rowOff>148191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301776"/>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129903</xdr:rowOff>
    </xdr:from>
    <xdr:to>
      <xdr:col>19</xdr:col>
      <xdr:colOff>177800</xdr:colOff>
      <xdr:row>36</xdr:row>
      <xdr:rowOff>148191</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30210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129903</xdr:rowOff>
    </xdr:from>
    <xdr:to>
      <xdr:col>15</xdr:col>
      <xdr:colOff>50800</xdr:colOff>
      <xdr:row>36</xdr:row>
      <xdr:rowOff>168438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302103"/>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168438</xdr:rowOff>
    </xdr:from>
    <xdr:to>
      <xdr:col>10</xdr:col>
      <xdr:colOff>114300</xdr:colOff>
      <xdr:row>37</xdr:row>
      <xdr:rowOff>2866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340638"/>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78776</xdr:rowOff>
    </xdr:from>
    <xdr:to>
      <xdr:col>24</xdr:col>
      <xdr:colOff>114300</xdr:colOff>
      <xdr:row>37</xdr:row>
      <xdr:rowOff>8926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5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57203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22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97391</xdr:rowOff>
    </xdr:from>
    <xdr:to>
      <xdr:col>20</xdr:col>
      <xdr:colOff>38100</xdr:colOff>
      <xdr:row>37</xdr:row>
      <xdr:rowOff>27541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26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18668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36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79103</xdr:rowOff>
    </xdr:from>
    <xdr:to>
      <xdr:col>15</xdr:col>
      <xdr:colOff>101600</xdr:colOff>
      <xdr:row>37</xdr:row>
      <xdr:rowOff>9253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2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380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34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117638</xdr:rowOff>
    </xdr:from>
    <xdr:to>
      <xdr:col>10</xdr:col>
      <xdr:colOff>165100</xdr:colOff>
      <xdr:row>37</xdr:row>
      <xdr:rowOff>47788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289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38915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38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123516</xdr:rowOff>
    </xdr:from>
    <xdr:to>
      <xdr:col>6</xdr:col>
      <xdr:colOff>38100</xdr:colOff>
      <xdr:row>37</xdr:row>
      <xdr:rowOff>53666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2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44793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388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112900</xdr:rowOff>
    </xdr:from>
    <xdr:to>
      <xdr:col>24</xdr:col>
      <xdr:colOff>63500</xdr:colOff>
      <xdr:row>56</xdr:row>
      <xdr:rowOff>47544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8856850"/>
          <a:ext cx="838200" cy="79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12493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78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112900</xdr:rowOff>
    </xdr:from>
    <xdr:to>
      <xdr:col>19</xdr:col>
      <xdr:colOff>177800</xdr:colOff>
      <xdr:row>56</xdr:row>
      <xdr:rowOff>103870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8856850"/>
          <a:ext cx="889000" cy="84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74200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916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103870</xdr:rowOff>
    </xdr:from>
    <xdr:to>
      <xdr:col>15</xdr:col>
      <xdr:colOff>50800</xdr:colOff>
      <xdr:row>57</xdr:row>
      <xdr:rowOff>102042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05070"/>
          <a:ext cx="889000" cy="16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1000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102042</xdr:rowOff>
    </xdr:from>
    <xdr:to>
      <xdr:col>10</xdr:col>
      <xdr:colOff>114300</xdr:colOff>
      <xdr:row>57</xdr:row>
      <xdr:rowOff>167589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874692"/>
          <a:ext cx="889000" cy="6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122359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1006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168194</xdr:rowOff>
    </xdr:from>
    <xdr:to>
      <xdr:col>24</xdr:col>
      <xdr:colOff>114300</xdr:colOff>
      <xdr:row>56</xdr:row>
      <xdr:rowOff>98344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59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19621</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44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62100</xdr:rowOff>
    </xdr:from>
    <xdr:to>
      <xdr:col>20</xdr:col>
      <xdr:colOff>38100</xdr:colOff>
      <xdr:row>51</xdr:row>
      <xdr:rowOff>163700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88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8777</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858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53070</xdr:rowOff>
    </xdr:from>
    <xdr:to>
      <xdr:col>15</xdr:col>
      <xdr:colOff>101600</xdr:colOff>
      <xdr:row>56</xdr:row>
      <xdr:rowOff>154670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65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171197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5" y="94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51242</xdr:rowOff>
    </xdr:from>
    <xdr:to>
      <xdr:col>10</xdr:col>
      <xdr:colOff>165100</xdr:colOff>
      <xdr:row>57</xdr:row>
      <xdr:rowOff>152842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8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169369</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59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116789</xdr:rowOff>
    </xdr:from>
    <xdr:to>
      <xdr:col>6</xdr:col>
      <xdr:colOff>38100</xdr:colOff>
      <xdr:row>58</xdr:row>
      <xdr:rowOff>46939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88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63466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66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108414</xdr:rowOff>
    </xdr:from>
    <xdr:to>
      <xdr:col>24</xdr:col>
      <xdr:colOff>63500</xdr:colOff>
      <xdr:row>76</xdr:row>
      <xdr:rowOff>43841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795714"/>
          <a:ext cx="838200" cy="27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14167</xdr:rowOff>
    </xdr:from>
    <xdr:to>
      <xdr:col>19</xdr:col>
      <xdr:colOff>177800</xdr:colOff>
      <xdr:row>76</xdr:row>
      <xdr:rowOff>43841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044367"/>
          <a:ext cx="889000" cy="2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14167</xdr:rowOff>
    </xdr:from>
    <xdr:to>
      <xdr:col>15</xdr:col>
      <xdr:colOff>50800</xdr:colOff>
      <xdr:row>77</xdr:row>
      <xdr:rowOff>107804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044367"/>
          <a:ext cx="889000" cy="26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98279</xdr:rowOff>
    </xdr:from>
    <xdr:to>
      <xdr:col>10</xdr:col>
      <xdr:colOff>114300</xdr:colOff>
      <xdr:row>77</xdr:row>
      <xdr:rowOff>107804</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29992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57614</xdr:rowOff>
    </xdr:from>
    <xdr:to>
      <xdr:col>24</xdr:col>
      <xdr:colOff>114300</xdr:colOff>
      <xdr:row>74</xdr:row>
      <xdr:rowOff>159214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74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80491</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59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164491</xdr:rowOff>
    </xdr:from>
    <xdr:to>
      <xdr:col>20</xdr:col>
      <xdr:colOff>38100</xdr:colOff>
      <xdr:row>76</xdr:row>
      <xdr:rowOff>94641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02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111168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79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134816</xdr:rowOff>
    </xdr:from>
    <xdr:to>
      <xdr:col>15</xdr:col>
      <xdr:colOff>101600</xdr:colOff>
      <xdr:row>76</xdr:row>
      <xdr:rowOff>64967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993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81493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76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57004</xdr:rowOff>
    </xdr:from>
    <xdr:to>
      <xdr:col>10</xdr:col>
      <xdr:colOff>165100</xdr:colOff>
      <xdr:row>77</xdr:row>
      <xdr:rowOff>158604</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2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3681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033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47479</xdr:rowOff>
    </xdr:from>
    <xdr:to>
      <xdr:col>6</xdr:col>
      <xdr:colOff>38100</xdr:colOff>
      <xdr:row>77</xdr:row>
      <xdr:rowOff>149079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2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165606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02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57048</xdr:rowOff>
    </xdr:from>
    <xdr:to>
      <xdr:col>24</xdr:col>
      <xdr:colOff>63500</xdr:colOff>
      <xdr:row>99</xdr:row>
      <xdr:rowOff>19596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59148"/>
          <a:ext cx="838200" cy="1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19596</xdr:rowOff>
    </xdr:from>
    <xdr:to>
      <xdr:col>19</xdr:col>
      <xdr:colOff>177800</xdr:colOff>
      <xdr:row>99</xdr:row>
      <xdr:rowOff>25857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993146"/>
          <a:ext cx="889000" cy="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170231</xdr:rowOff>
    </xdr:from>
    <xdr:to>
      <xdr:col>15</xdr:col>
      <xdr:colOff>50800</xdr:colOff>
      <xdr:row>99</xdr:row>
      <xdr:rowOff>25857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972331"/>
          <a:ext cx="889000" cy="2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147765</xdr:rowOff>
    </xdr:from>
    <xdr:to>
      <xdr:col>10</xdr:col>
      <xdr:colOff>114300</xdr:colOff>
      <xdr:row>98</xdr:row>
      <xdr:rowOff>170231</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949865"/>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6248</xdr:rowOff>
    </xdr:from>
    <xdr:to>
      <xdr:col>24</xdr:col>
      <xdr:colOff>114300</xdr:colOff>
      <xdr:row>98</xdr:row>
      <xdr:rowOff>107848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0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156125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78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140246</xdr:rowOff>
    </xdr:from>
    <xdr:to>
      <xdr:col>20</xdr:col>
      <xdr:colOff>38100</xdr:colOff>
      <xdr:row>99</xdr:row>
      <xdr:rowOff>70396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94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61523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03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146507</xdr:rowOff>
    </xdr:from>
    <xdr:to>
      <xdr:col>15</xdr:col>
      <xdr:colOff>101600</xdr:colOff>
      <xdr:row>99</xdr:row>
      <xdr:rowOff>76657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9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67784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704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119431</xdr:rowOff>
    </xdr:from>
    <xdr:to>
      <xdr:col>10</xdr:col>
      <xdr:colOff>165100</xdr:colOff>
      <xdr:row>99</xdr:row>
      <xdr:rowOff>49581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9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40708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70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96965</xdr:rowOff>
    </xdr:from>
    <xdr:to>
      <xdr:col>6</xdr:col>
      <xdr:colOff>38100</xdr:colOff>
      <xdr:row>99</xdr:row>
      <xdr:rowOff>27115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8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18242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99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76835</xdr:rowOff>
    </xdr:from>
    <xdr:to>
      <xdr:col>55</xdr:col>
      <xdr:colOff>0</xdr:colOff>
      <xdr:row>38</xdr:row>
      <xdr:rowOff>79349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591935"/>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79349</xdr:rowOff>
    </xdr:from>
    <xdr:to>
      <xdr:col>50</xdr:col>
      <xdr:colOff>114300</xdr:colOff>
      <xdr:row>38</xdr:row>
      <xdr:rowOff>82093</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9444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82093</xdr:rowOff>
    </xdr:from>
    <xdr:to>
      <xdr:col>45</xdr:col>
      <xdr:colOff>177800</xdr:colOff>
      <xdr:row>38</xdr:row>
      <xdr:rowOff>83007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9719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83007</xdr:rowOff>
    </xdr:from>
    <xdr:to>
      <xdr:col>41</xdr:col>
      <xdr:colOff>50800</xdr:colOff>
      <xdr:row>38</xdr:row>
      <xdr:rowOff>83693</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9810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26035</xdr:rowOff>
    </xdr:from>
    <xdr:to>
      <xdr:col>55</xdr:col>
      <xdr:colOff>50800</xdr:colOff>
      <xdr:row>38</xdr:row>
      <xdr:rowOff>127635</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4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112412</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456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28549</xdr:rowOff>
    </xdr:from>
    <xdr:to>
      <xdr:col>50</xdr:col>
      <xdr:colOff>165100</xdr:colOff>
      <xdr:row>38</xdr:row>
      <xdr:rowOff>130149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121276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31293</xdr:rowOff>
    </xdr:from>
    <xdr:to>
      <xdr:col>46</xdr:col>
      <xdr:colOff>38100</xdr:colOff>
      <xdr:row>38</xdr:row>
      <xdr:rowOff>132893</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124020</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39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32207</xdr:rowOff>
    </xdr:from>
    <xdr:to>
      <xdr:col>41</xdr:col>
      <xdr:colOff>101600</xdr:colOff>
      <xdr:row>38</xdr:row>
      <xdr:rowOff>133807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124934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40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4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125620</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40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94986</xdr:rowOff>
    </xdr:from>
    <xdr:to>
      <xdr:col>55</xdr:col>
      <xdr:colOff>0</xdr:colOff>
      <xdr:row>55</xdr:row>
      <xdr:rowOff>39825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353286"/>
          <a:ext cx="838200" cy="11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108429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38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153508</xdr:rowOff>
    </xdr:from>
    <xdr:to>
      <xdr:col>50</xdr:col>
      <xdr:colOff>114300</xdr:colOff>
      <xdr:row>55</xdr:row>
      <xdr:rowOff>39825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411808"/>
          <a:ext cx="889000" cy="5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41107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64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153508</xdr:rowOff>
    </xdr:from>
    <xdr:to>
      <xdr:col>45</xdr:col>
      <xdr:colOff>177800</xdr:colOff>
      <xdr:row>55</xdr:row>
      <xdr:rowOff>40922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411808"/>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30477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118463</xdr:rowOff>
    </xdr:from>
    <xdr:to>
      <xdr:col>41</xdr:col>
      <xdr:colOff>50800</xdr:colOff>
      <xdr:row>55</xdr:row>
      <xdr:rowOff>40922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376763"/>
          <a:ext cx="889000" cy="9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44186</xdr:rowOff>
    </xdr:from>
    <xdr:to>
      <xdr:col>55</xdr:col>
      <xdr:colOff>50800</xdr:colOff>
      <xdr:row>54</xdr:row>
      <xdr:rowOff>145786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3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67063</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15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160475</xdr:rowOff>
    </xdr:from>
    <xdr:to>
      <xdr:col>50</xdr:col>
      <xdr:colOff>165100</xdr:colOff>
      <xdr:row>55</xdr:row>
      <xdr:rowOff>90625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107152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19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102708</xdr:rowOff>
    </xdr:from>
    <xdr:to>
      <xdr:col>46</xdr:col>
      <xdr:colOff>38100</xdr:colOff>
      <xdr:row>55</xdr:row>
      <xdr:rowOff>32858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36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49385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13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161572</xdr:rowOff>
    </xdr:from>
    <xdr:to>
      <xdr:col>41</xdr:col>
      <xdr:colOff>101600</xdr:colOff>
      <xdr:row>55</xdr:row>
      <xdr:rowOff>91722</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4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108249</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19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67663</xdr:rowOff>
    </xdr:from>
    <xdr:to>
      <xdr:col>36</xdr:col>
      <xdr:colOff>165100</xdr:colOff>
      <xdr:row>54</xdr:row>
      <xdr:rowOff>169263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3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14340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10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127813</xdr:rowOff>
    </xdr:from>
    <xdr:to>
      <xdr:col>55</xdr:col>
      <xdr:colOff>0</xdr:colOff>
      <xdr:row>76</xdr:row>
      <xdr:rowOff>23685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986563"/>
          <a:ext cx="838200" cy="67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127813</xdr:rowOff>
    </xdr:from>
    <xdr:to>
      <xdr:col>50</xdr:col>
      <xdr:colOff>114300</xdr:colOff>
      <xdr:row>76</xdr:row>
      <xdr:rowOff>78527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2986563"/>
          <a:ext cx="889000" cy="12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78527</xdr:rowOff>
    </xdr:from>
    <xdr:to>
      <xdr:col>45</xdr:col>
      <xdr:colOff>177800</xdr:colOff>
      <xdr:row>77</xdr:row>
      <xdr:rowOff>10381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108727"/>
          <a:ext cx="889000" cy="10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11640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10381</xdr:rowOff>
    </xdr:from>
    <xdr:to>
      <xdr:col>41</xdr:col>
      <xdr:colOff>50800</xdr:colOff>
      <xdr:row>77</xdr:row>
      <xdr:rowOff>97455</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12031"/>
          <a:ext cx="889000" cy="8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144335</xdr:rowOff>
    </xdr:from>
    <xdr:to>
      <xdr:col>55</xdr:col>
      <xdr:colOff>50800</xdr:colOff>
      <xdr:row>76</xdr:row>
      <xdr:rowOff>74485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0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122762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9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77013</xdr:rowOff>
    </xdr:from>
    <xdr:to>
      <xdr:col>50</xdr:col>
      <xdr:colOff>165100</xdr:colOff>
      <xdr:row>76</xdr:row>
      <xdr:rowOff>7162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9357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23690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71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27727</xdr:rowOff>
    </xdr:from>
    <xdr:to>
      <xdr:col>46</xdr:col>
      <xdr:colOff>38100</xdr:colOff>
      <xdr:row>76</xdr:row>
      <xdr:rowOff>129327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0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145854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8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131031</xdr:rowOff>
    </xdr:from>
    <xdr:to>
      <xdr:col>41</xdr:col>
      <xdr:colOff>101600</xdr:colOff>
      <xdr:row>77</xdr:row>
      <xdr:rowOff>61181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6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52308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5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46655</xdr:rowOff>
    </xdr:from>
    <xdr:to>
      <xdr:col>36</xdr:col>
      <xdr:colOff>165100</xdr:colOff>
      <xdr:row>77</xdr:row>
      <xdr:rowOff>148255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2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139382</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37428" y="1334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16614</xdr:rowOff>
    </xdr:from>
    <xdr:to>
      <xdr:col>55</xdr:col>
      <xdr:colOff>0</xdr:colOff>
      <xdr:row>95</xdr:row>
      <xdr:rowOff>65698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304364"/>
          <a:ext cx="8382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65698</xdr:rowOff>
    </xdr:from>
    <xdr:to>
      <xdr:col>50</xdr:col>
      <xdr:colOff>114300</xdr:colOff>
      <xdr:row>96</xdr:row>
      <xdr:rowOff>100887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53448"/>
          <a:ext cx="889000" cy="20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51133</xdr:rowOff>
    </xdr:from>
    <xdr:to>
      <xdr:col>45</xdr:col>
      <xdr:colOff>177800</xdr:colOff>
      <xdr:row>96</xdr:row>
      <xdr:rowOff>100887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10333"/>
          <a:ext cx="889000" cy="4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51133</xdr:rowOff>
    </xdr:from>
    <xdr:to>
      <xdr:col>41</xdr:col>
      <xdr:colOff>50800</xdr:colOff>
      <xdr:row>97</xdr:row>
      <xdr:rowOff>22983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10333"/>
          <a:ext cx="889000" cy="14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137264</xdr:rowOff>
    </xdr:from>
    <xdr:to>
      <xdr:col>55</xdr:col>
      <xdr:colOff>50800</xdr:colOff>
      <xdr:row>95</xdr:row>
      <xdr:rowOff>67414</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5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160141</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14898</xdr:rowOff>
    </xdr:from>
    <xdr:to>
      <xdr:col>50</xdr:col>
      <xdr:colOff>165100</xdr:colOff>
      <xdr:row>95</xdr:row>
      <xdr:rowOff>116498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0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133025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07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50087</xdr:rowOff>
    </xdr:from>
    <xdr:to>
      <xdr:col>46</xdr:col>
      <xdr:colOff>38100</xdr:colOff>
      <xdr:row>96</xdr:row>
      <xdr:rowOff>151687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0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142814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333</xdr:rowOff>
    </xdr:from>
    <xdr:to>
      <xdr:col>41</xdr:col>
      <xdr:colOff>101600</xdr:colOff>
      <xdr:row>96</xdr:row>
      <xdr:rowOff>101933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5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118460</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23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143633</xdr:rowOff>
    </xdr:from>
    <xdr:to>
      <xdr:col>36</xdr:col>
      <xdr:colOff>165100</xdr:colOff>
      <xdr:row>97</xdr:row>
      <xdr:rowOff>73783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0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64910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9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123789</xdr:rowOff>
    </xdr:from>
    <xdr:to>
      <xdr:col>85</xdr:col>
      <xdr:colOff>127000</xdr:colOff>
      <xdr:row>34</xdr:row>
      <xdr:rowOff>157988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5953089"/>
          <a:ext cx="838200" cy="3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122007</xdr:rowOff>
    </xdr:from>
    <xdr:to>
      <xdr:col>81</xdr:col>
      <xdr:colOff>50800</xdr:colOff>
      <xdr:row>34</xdr:row>
      <xdr:rowOff>157988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4592300" y="5951307"/>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157074</xdr:rowOff>
    </xdr:from>
    <xdr:to>
      <xdr:col>76</xdr:col>
      <xdr:colOff>114300</xdr:colOff>
      <xdr:row>34</xdr:row>
      <xdr:rowOff>122007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5814924"/>
          <a:ext cx="889000" cy="13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157074</xdr:rowOff>
    </xdr:from>
    <xdr:to>
      <xdr:col>71</xdr:col>
      <xdr:colOff>177800</xdr:colOff>
      <xdr:row>36</xdr:row>
      <xdr:rowOff>150582</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5814924"/>
          <a:ext cx="889000" cy="50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72989</xdr:rowOff>
    </xdr:from>
    <xdr:to>
      <xdr:col>85</xdr:col>
      <xdr:colOff>177800</xdr:colOff>
      <xdr:row>35</xdr:row>
      <xdr:rowOff>3139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590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95866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75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107188</xdr:rowOff>
    </xdr:from>
    <xdr:to>
      <xdr:col>81</xdr:col>
      <xdr:colOff>101600</xdr:colOff>
      <xdr:row>35</xdr:row>
      <xdr:rowOff>37338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93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53865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71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71207</xdr:rowOff>
    </xdr:from>
    <xdr:to>
      <xdr:col>76</xdr:col>
      <xdr:colOff>165100</xdr:colOff>
      <xdr:row>35</xdr:row>
      <xdr:rowOff>1357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590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17884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567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106274</xdr:rowOff>
    </xdr:from>
    <xdr:to>
      <xdr:col>72</xdr:col>
      <xdr:colOff>38100</xdr:colOff>
      <xdr:row>34</xdr:row>
      <xdr:rowOff>36424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576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52951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55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99782</xdr:rowOff>
    </xdr:from>
    <xdr:to>
      <xdr:col>67</xdr:col>
      <xdr:colOff>101600</xdr:colOff>
      <xdr:row>37</xdr:row>
      <xdr:rowOff>29932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2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21059</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36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62423</xdr:rowOff>
    </xdr:from>
    <xdr:to>
      <xdr:col>85</xdr:col>
      <xdr:colOff>127000</xdr:colOff>
      <xdr:row>59</xdr:row>
      <xdr:rowOff>21710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10006523"/>
          <a:ext cx="838200" cy="13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62423</xdr:rowOff>
    </xdr:from>
    <xdr:to>
      <xdr:col>81</xdr:col>
      <xdr:colOff>50800</xdr:colOff>
      <xdr:row>58</xdr:row>
      <xdr:rowOff>138927</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10006523"/>
          <a:ext cx="8890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138927</xdr:rowOff>
    </xdr:from>
    <xdr:to>
      <xdr:col>76</xdr:col>
      <xdr:colOff>114300</xdr:colOff>
      <xdr:row>59</xdr:row>
      <xdr:rowOff>10051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10083027"/>
          <a:ext cx="889000" cy="4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66243</xdr:rowOff>
    </xdr:from>
    <xdr:to>
      <xdr:col>71</xdr:col>
      <xdr:colOff>177800</xdr:colOff>
      <xdr:row>59</xdr:row>
      <xdr:rowOff>10051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10010343"/>
          <a:ext cx="889000" cy="11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142360</xdr:rowOff>
    </xdr:from>
    <xdr:to>
      <xdr:col>85</xdr:col>
      <xdr:colOff>177800</xdr:colOff>
      <xdr:row>59</xdr:row>
      <xdr:rowOff>72510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1008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57287</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100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11623</xdr:rowOff>
    </xdr:from>
    <xdr:to>
      <xdr:col>81</xdr:col>
      <xdr:colOff>101600</xdr:colOff>
      <xdr:row>58</xdr:row>
      <xdr:rowOff>113223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9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104350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1004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88127</xdr:rowOff>
    </xdr:from>
    <xdr:to>
      <xdr:col>76</xdr:col>
      <xdr:colOff>165100</xdr:colOff>
      <xdr:row>59</xdr:row>
      <xdr:rowOff>18277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1003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9404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12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130701</xdr:rowOff>
    </xdr:from>
    <xdr:to>
      <xdr:col>72</xdr:col>
      <xdr:colOff>38100</xdr:colOff>
      <xdr:row>59</xdr:row>
      <xdr:rowOff>60851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1007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51978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16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15443</xdr:rowOff>
    </xdr:from>
    <xdr:to>
      <xdr:col>67</xdr:col>
      <xdr:colOff>101600</xdr:colOff>
      <xdr:row>58</xdr:row>
      <xdr:rowOff>117043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108170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17791</xdr:rowOff>
    </xdr:from>
    <xdr:to>
      <xdr:col>85</xdr:col>
      <xdr:colOff>127000</xdr:colOff>
      <xdr:row>79</xdr:row>
      <xdr:rowOff>67528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62341"/>
          <a:ext cx="838200" cy="4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86142</xdr:rowOff>
    </xdr:from>
    <xdr:to>
      <xdr:col>81</xdr:col>
      <xdr:colOff>50800</xdr:colOff>
      <xdr:row>79</xdr:row>
      <xdr:rowOff>17791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459242"/>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109003</xdr:rowOff>
    </xdr:from>
    <xdr:to>
      <xdr:col>76</xdr:col>
      <xdr:colOff>114300</xdr:colOff>
      <xdr:row>78</xdr:row>
      <xdr:rowOff>86142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2967753"/>
          <a:ext cx="889000" cy="49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109003</xdr:rowOff>
    </xdr:from>
    <xdr:to>
      <xdr:col>71</xdr:col>
      <xdr:colOff>177800</xdr:colOff>
      <xdr:row>77</xdr:row>
      <xdr:rowOff>28829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2967753"/>
          <a:ext cx="889000" cy="26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163405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16728</xdr:rowOff>
    </xdr:from>
    <xdr:to>
      <xdr:col>85</xdr:col>
      <xdr:colOff>177800</xdr:colOff>
      <xdr:row>79</xdr:row>
      <xdr:rowOff>118328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103105</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76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138441</xdr:rowOff>
    </xdr:from>
    <xdr:to>
      <xdr:col>81</xdr:col>
      <xdr:colOff>101600</xdr:colOff>
      <xdr:row>79</xdr:row>
      <xdr:rowOff>68591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1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59718</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604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35342</xdr:rowOff>
    </xdr:from>
    <xdr:to>
      <xdr:col>76</xdr:col>
      <xdr:colOff>165100</xdr:colOff>
      <xdr:row>78</xdr:row>
      <xdr:rowOff>136942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40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128069</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501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58203</xdr:rowOff>
    </xdr:from>
    <xdr:to>
      <xdr:col>72</xdr:col>
      <xdr:colOff>38100</xdr:colOff>
      <xdr:row>75</xdr:row>
      <xdr:rowOff>159803</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29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4880</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436111" y="126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149479</xdr:rowOff>
    </xdr:from>
    <xdr:to>
      <xdr:col>67</xdr:col>
      <xdr:colOff>101600</xdr:colOff>
      <xdr:row>77</xdr:row>
      <xdr:rowOff>79629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17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96156</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547111" y="12954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112891</xdr:rowOff>
    </xdr:from>
    <xdr:to>
      <xdr:col>85</xdr:col>
      <xdr:colOff>127000</xdr:colOff>
      <xdr:row>94</xdr:row>
      <xdr:rowOff>20295</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057741"/>
          <a:ext cx="838200" cy="7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20295</xdr:rowOff>
    </xdr:from>
    <xdr:to>
      <xdr:col>81</xdr:col>
      <xdr:colOff>50800</xdr:colOff>
      <xdr:row>94</xdr:row>
      <xdr:rowOff>50318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136595"/>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47473</xdr:rowOff>
    </xdr:from>
    <xdr:to>
      <xdr:col>76</xdr:col>
      <xdr:colOff>114300</xdr:colOff>
      <xdr:row>94</xdr:row>
      <xdr:rowOff>50318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163773"/>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118160</xdr:rowOff>
    </xdr:from>
    <xdr:to>
      <xdr:col>71</xdr:col>
      <xdr:colOff>177800</xdr:colOff>
      <xdr:row>94</xdr:row>
      <xdr:rowOff>47473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6063010"/>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62091</xdr:rowOff>
    </xdr:from>
    <xdr:to>
      <xdr:col>85</xdr:col>
      <xdr:colOff>177800</xdr:colOff>
      <xdr:row>93</xdr:row>
      <xdr:rowOff>163691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0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84968</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85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140945</xdr:rowOff>
    </xdr:from>
    <xdr:to>
      <xdr:col>81</xdr:col>
      <xdr:colOff>101600</xdr:colOff>
      <xdr:row>94</xdr:row>
      <xdr:rowOff>71095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0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87622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58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170968</xdr:rowOff>
    </xdr:from>
    <xdr:to>
      <xdr:col>76</xdr:col>
      <xdr:colOff>165100</xdr:colOff>
      <xdr:row>94</xdr:row>
      <xdr:rowOff>101118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1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117645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891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168123</xdr:rowOff>
    </xdr:from>
    <xdr:to>
      <xdr:col>72</xdr:col>
      <xdr:colOff>38100</xdr:colOff>
      <xdr:row>94</xdr:row>
      <xdr:rowOff>98273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112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114800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88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67360</xdr:rowOff>
    </xdr:from>
    <xdr:to>
      <xdr:col>67</xdr:col>
      <xdr:colOff>101600</xdr:colOff>
      <xdr:row>93</xdr:row>
      <xdr:rowOff>168960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01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14037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57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総務費においては、令和２年度に実施した特別定額給付金事業の終了により住民一人当たりのコストは前年度より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103,923</a:t>
          </a:r>
          <a:r>
            <a:rPr kumimoji="1" lang="ja-JP" altLang="en-US" sz="1300">
              <a:latin typeface="ＭＳ Ｐゴシック" panose="020B0600070205080204" pitchFamily="50" charset="-128"/>
              <a:ea typeface="ＭＳ Ｐゴシック" panose="020B0600070205080204" pitchFamily="50" charset="-128"/>
            </a:rPr>
            <a:t>円の減少となった。民生費においては、子育て世帯への臨時特別給付金事業、住民税非課税世帯への臨時特別給付金事業等の臨時的に実施した事業の影響等により、住民一人当たりのコストは前年度から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25,568</a:t>
          </a:r>
          <a:r>
            <a:rPr kumimoji="1" lang="ja-JP" altLang="en-US" sz="1300">
              <a:latin typeface="ＭＳ Ｐゴシック" panose="020B0600070205080204" pitchFamily="50" charset="-128"/>
              <a:ea typeface="ＭＳ Ｐゴシック" panose="020B0600070205080204" pitchFamily="50" charset="-128"/>
            </a:rPr>
            <a:t>円の増加となった。類似団体平均と比較すると上回っている状況であり、今後も動向に注視していく。衛生費においては、新型コロナワクチン接種事業の影響等により、住民一人当たりのコストは前年度から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10,551</a:t>
          </a:r>
          <a:r>
            <a:rPr kumimoji="1" lang="ja-JP" altLang="en-US" sz="1300">
              <a:latin typeface="ＭＳ Ｐゴシック" panose="020B0600070205080204" pitchFamily="50" charset="-128"/>
              <a:ea typeface="ＭＳ Ｐゴシック" panose="020B0600070205080204" pitchFamily="50" charset="-128"/>
            </a:rPr>
            <a:t>円の増加となった。農林水産業費においては、次代へ繋ぐ園芸産地整備事業の増等により、住民一人当たりのコストは前年度より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5,087</a:t>
          </a:r>
          <a:r>
            <a:rPr kumimoji="1" lang="ja-JP" altLang="en-US" sz="1300">
              <a:latin typeface="ＭＳ Ｐゴシック" panose="020B0600070205080204" pitchFamily="50" charset="-128"/>
              <a:ea typeface="ＭＳ Ｐゴシック" panose="020B0600070205080204" pitchFamily="50" charset="-128"/>
            </a:rPr>
            <a:t>円増加した。商工費においては、飲食店等緊急支援事業補助金の減や野津東部工場用地整備事業費の減等の影響により住民一人当たりのコストは前年度より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2,945</a:t>
          </a:r>
          <a:r>
            <a:rPr kumimoji="1" lang="ja-JP" altLang="en-US" sz="1300">
              <a:latin typeface="ＭＳ Ｐゴシック" panose="020B0600070205080204" pitchFamily="50" charset="-128"/>
              <a:ea typeface="ＭＳ Ｐゴシック" panose="020B0600070205080204" pitchFamily="50" charset="-128"/>
            </a:rPr>
            <a:t>円の減少となった。土木費においては、社会資本整備金総合交付金や過疎債を活用した道路等インフラ整備の増加により、住民一人当たりのコストは前年度より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3,006</a:t>
          </a:r>
          <a:r>
            <a:rPr kumimoji="1" lang="ja-JP" altLang="en-US" sz="1300">
              <a:latin typeface="ＭＳ Ｐゴシック" panose="020B0600070205080204" pitchFamily="50" charset="-128"/>
              <a:ea typeface="ＭＳ Ｐゴシック" panose="020B0600070205080204" pitchFamily="50" charset="-128"/>
            </a:rPr>
            <a:t>円の増加となった。消防費においては、防災備蓄倉庫整備事業等の影響により、住民一人当たりのコストは前年度より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円の増加となった。教育費においては、諏訪山体育館改修事業の終了による減や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スクール事業に伴う小中学校へのタブレット端末整備の完了に伴う減等の影響により、住民一人当たりのコストは前年度から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12,010</a:t>
          </a:r>
          <a:r>
            <a:rPr kumimoji="1" lang="ja-JP" altLang="en-US" sz="1300">
              <a:latin typeface="ＭＳ Ｐゴシック" panose="020B0600070205080204" pitchFamily="50" charset="-128"/>
              <a:ea typeface="ＭＳ Ｐゴシック" panose="020B0600070205080204" pitchFamily="50" charset="-128"/>
            </a:rPr>
            <a:t>円の減少となった。災害復旧費においては、台風</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号による被害を受けたものの、住民一人当たりのコストは前年度より</a:t>
          </a:r>
          <a:r>
            <a:rPr kumimoji="1" lang="en-US" altLang="ja-JP" sz="1300">
              <a:latin typeface="ＭＳ Ｐゴシック" panose="020B0600070205080204" pitchFamily="50" charset="-128"/>
              <a:ea typeface="ＭＳ Ｐゴシック" panose="020B0600070205080204" pitchFamily="50" charset="-128"/>
            </a:rPr>
            <a:t>1,523</a:t>
          </a:r>
          <a:r>
            <a:rPr kumimoji="1" lang="ja-JP" altLang="en-US" sz="1300">
              <a:latin typeface="ＭＳ Ｐゴシック" panose="020B0600070205080204" pitchFamily="50" charset="-128"/>
              <a:ea typeface="ＭＳ Ｐゴシック" panose="020B0600070205080204" pitchFamily="50" charset="-128"/>
            </a:rPr>
            <a:t>円の減少となった。公債費においては、ケーブルテレビ再構築事業や中央公民館大規模改修事業等の大型事業に伴う地方債や平成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年台風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号の災害復旧に伴う地方債の元金償還開始が開始となったこと等により、住民一人当たりのコストは前年度から</a:t>
          </a:r>
          <a:r>
            <a:rPr kumimoji="1" lang="en-US" altLang="ja-JP" sz="1300">
              <a:latin typeface="ＭＳ Ｐゴシック" panose="020B0600070205080204" pitchFamily="50" charset="-128"/>
              <a:ea typeface="ＭＳ Ｐゴシック" panose="020B0600070205080204" pitchFamily="50" charset="-128"/>
            </a:rPr>
            <a:t>6,209</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年度においては、令和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に引き続き、新型コロナウイルス感染症対応に伴い財政調整基金の取崩しを行ったため財政調整基金残高は減少したものの、普通交付税の増等により、歳出規模に対し歳入規模が増加したため、実質単年度収支は黒字となった。</a:t>
          </a:r>
        </a:p>
        <a:p>
          <a:r>
            <a:rPr kumimoji="1" lang="ja-JP" altLang="en-US" sz="1200">
              <a:latin typeface="ＭＳ ゴシック" pitchFamily="49" charset="-128"/>
              <a:ea typeface="ＭＳ ゴシック" pitchFamily="49" charset="-128"/>
            </a:rPr>
            <a:t>今後も、災害等の不測の財政需要に対応できるよう、普通交付税の合併算定替の終了による減少も踏まえ、地方税等の自主財源の確保に努めるとともに、これまで以上に事務事業の選択と集中を行いながら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大分県臼杵市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年度以降、すべての会計において黒字となっている。</a:t>
          </a:r>
        </a:p>
        <a:p>
          <a:r>
            <a:rPr kumimoji="1" lang="ja-JP" altLang="en-US" sz="1400">
              <a:latin typeface="ＭＳ ゴシック" pitchFamily="49" charset="-128"/>
              <a:ea typeface="ＭＳ ゴシック" pitchFamily="49" charset="-128"/>
            </a:rPr>
            <a:t>標準財政規模は、普通交付税額（</a:t>
          </a:r>
          <a:r>
            <a:rPr kumimoji="1" lang="en-US" altLang="ja-JP" sz="1400">
              <a:latin typeface="ＭＳ ゴシック" pitchFamily="49" charset="-128"/>
              <a:ea typeface="ＭＳ ゴシック" pitchFamily="49" charset="-128"/>
            </a:rPr>
            <a:t>689,619</a:t>
          </a:r>
          <a:r>
            <a:rPr kumimoji="1" lang="ja-JP" altLang="en-US" sz="1400">
              <a:latin typeface="ＭＳ ゴシック" pitchFamily="49" charset="-128"/>
              <a:ea typeface="ＭＳ ゴシック" pitchFamily="49" charset="-128"/>
            </a:rPr>
            <a:t>千円）の増、臨時財政対策債発行可能額の増（</a:t>
          </a:r>
          <a:r>
            <a:rPr kumimoji="1" lang="en-US" altLang="ja-JP" sz="1400">
              <a:latin typeface="ＭＳ ゴシック" pitchFamily="49" charset="-128"/>
              <a:ea typeface="ＭＳ ゴシック" pitchFamily="49" charset="-128"/>
            </a:rPr>
            <a:t>134,942</a:t>
          </a:r>
          <a:r>
            <a:rPr kumimoji="1" lang="ja-JP" altLang="en-US" sz="1400">
              <a:latin typeface="ＭＳ ゴシック" pitchFamily="49" charset="-128"/>
              <a:ea typeface="ＭＳ ゴシック" pitchFamily="49" charset="-128"/>
            </a:rPr>
            <a:t>千円）等により、総体として増額（</a:t>
          </a:r>
          <a:r>
            <a:rPr kumimoji="1" lang="en-US" altLang="ja-JP" sz="1400">
              <a:latin typeface="ＭＳ ゴシック" pitchFamily="49" charset="-128"/>
              <a:ea typeface="ＭＳ ゴシック" pitchFamily="49" charset="-128"/>
            </a:rPr>
            <a:t>659,954</a:t>
          </a:r>
          <a:r>
            <a:rPr kumimoji="1" lang="ja-JP" altLang="en-US" sz="1400">
              <a:latin typeface="ＭＳ ゴシック" pitchFamily="49" charset="-128"/>
              <a:ea typeface="ＭＳ ゴシック" pitchFamily="49" charset="-128"/>
            </a:rPr>
            <a:t>千円）となった。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水道事業においては、料金収入の減等による流動資産の減、未払金の増等による流動負債の増等によって資金剰余額が減少したため、標準財政規模比が減少している。</a:t>
          </a:r>
        </a:p>
        <a:p>
          <a:r>
            <a:rPr kumimoji="1" lang="ja-JP" altLang="en-US" sz="1400">
              <a:latin typeface="ＭＳ ゴシック" pitchFamily="49" charset="-128"/>
              <a:ea typeface="ＭＳ ゴシック" pitchFamily="49" charset="-128"/>
            </a:rPr>
            <a:t>下水道事業においては、災害に伴う損害保険金等の未収金の増等による流動資産の増等によって資金剰余額が増加したため、標準財政規模比が増加している。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12288;&#36861;&#21152;&#29031;&#20250;/&#12304;&#36001;&#25919;&#29366;&#27841;&#36039;&#26009;&#38598;&#12305;_442062_&#33276;&#2648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5.7</v>
          </cell>
        </row>
        <row r="53">
          <cell r="BP53">
            <v>62</v>
          </cell>
          <cell r="BX53">
            <v>63.2</v>
          </cell>
          <cell r="CF53">
            <v>64</v>
          </cell>
          <cell r="CN53">
            <v>64.5</v>
          </cell>
          <cell r="CV53">
            <v>65.900000000000006</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cell r="BP73">
            <v>5.7</v>
          </cell>
        </row>
        <row r="75">
          <cell r="BP75">
            <v>10.8</v>
          </cell>
          <cell r="BX75">
            <v>10</v>
          </cell>
          <cell r="CF75">
            <v>8.9</v>
          </cell>
          <cell r="CN75">
            <v>7.7</v>
          </cell>
          <cell r="CV75">
            <v>7.4</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24417575</v>
      </c>
      <c r="BO4" s="375"/>
      <c r="BP4" s="375"/>
      <c r="BQ4" s="375"/>
      <c r="BR4" s="375"/>
      <c r="BS4" s="375"/>
      <c r="BT4" s="375"/>
      <c r="BU4" s="376"/>
      <c r="BV4" s="374">
        <v>27518051</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3</v>
      </c>
      <c r="CU4" s="381"/>
      <c r="CV4" s="381"/>
      <c r="CW4" s="381"/>
      <c r="CX4" s="381"/>
      <c r="CY4" s="381"/>
      <c r="CZ4" s="381"/>
      <c r="DA4" s="382"/>
      <c r="DB4" s="380">
        <v>3.1</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23950836</v>
      </c>
      <c r="BO5" s="412"/>
      <c r="BP5" s="412"/>
      <c r="BQ5" s="412"/>
      <c r="BR5" s="412"/>
      <c r="BS5" s="412"/>
      <c r="BT5" s="412"/>
      <c r="BU5" s="413"/>
      <c r="BV5" s="411">
        <v>27059356</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88.1</v>
      </c>
      <c r="CU5" s="409"/>
      <c r="CV5" s="409"/>
      <c r="CW5" s="409"/>
      <c r="CX5" s="409"/>
      <c r="CY5" s="409"/>
      <c r="CZ5" s="409"/>
      <c r="DA5" s="410"/>
      <c r="DB5" s="408">
        <v>91.9</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93</v>
      </c>
      <c r="AV6" s="444"/>
      <c r="AW6" s="444"/>
      <c r="AX6" s="444"/>
      <c r="AY6" s="445" t="s">
        <v>101</v>
      </c>
      <c r="AZ6" s="446"/>
      <c r="BA6" s="446"/>
      <c r="BB6" s="446"/>
      <c r="BC6" s="446"/>
      <c r="BD6" s="446"/>
      <c r="BE6" s="446"/>
      <c r="BF6" s="446"/>
      <c r="BG6" s="446"/>
      <c r="BH6" s="446"/>
      <c r="BI6" s="446"/>
      <c r="BJ6" s="446"/>
      <c r="BK6" s="446"/>
      <c r="BL6" s="446"/>
      <c r="BM6" s="447"/>
      <c r="BN6" s="411">
        <v>466739</v>
      </c>
      <c r="BO6" s="412"/>
      <c r="BP6" s="412"/>
      <c r="BQ6" s="412"/>
      <c r="BR6" s="412"/>
      <c r="BS6" s="412"/>
      <c r="BT6" s="412"/>
      <c r="BU6" s="413"/>
      <c r="BV6" s="411">
        <v>458695</v>
      </c>
      <c r="BW6" s="412"/>
      <c r="BX6" s="412"/>
      <c r="BY6" s="412"/>
      <c r="BZ6" s="412"/>
      <c r="CA6" s="412"/>
      <c r="CB6" s="412"/>
      <c r="CC6" s="413"/>
      <c r="CD6" s="414" t="s">
        <v>102</v>
      </c>
      <c r="CE6" s="415"/>
      <c r="CF6" s="415"/>
      <c r="CG6" s="415"/>
      <c r="CH6" s="415"/>
      <c r="CI6" s="415"/>
      <c r="CJ6" s="415"/>
      <c r="CK6" s="415"/>
      <c r="CL6" s="415"/>
      <c r="CM6" s="415"/>
      <c r="CN6" s="415"/>
      <c r="CO6" s="415"/>
      <c r="CP6" s="415"/>
      <c r="CQ6" s="415"/>
      <c r="CR6" s="415"/>
      <c r="CS6" s="416"/>
      <c r="CT6" s="448">
        <v>92.2</v>
      </c>
      <c r="CU6" s="449"/>
      <c r="CV6" s="449"/>
      <c r="CW6" s="449"/>
      <c r="CX6" s="449"/>
      <c r="CY6" s="449"/>
      <c r="CZ6" s="449"/>
      <c r="DA6" s="450"/>
      <c r="DB6" s="448">
        <v>95.3</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103</v>
      </c>
      <c r="AN7" s="441"/>
      <c r="AO7" s="441"/>
      <c r="AP7" s="441"/>
      <c r="AQ7" s="441"/>
      <c r="AR7" s="441"/>
      <c r="AS7" s="441"/>
      <c r="AT7" s="442"/>
      <c r="AU7" s="443" t="s">
        <v>104</v>
      </c>
      <c r="AV7" s="444"/>
      <c r="AW7" s="444"/>
      <c r="AX7" s="444"/>
      <c r="AY7" s="445" t="s">
        <v>105</v>
      </c>
      <c r="AZ7" s="446"/>
      <c r="BA7" s="446"/>
      <c r="BB7" s="446"/>
      <c r="BC7" s="446"/>
      <c r="BD7" s="446"/>
      <c r="BE7" s="446"/>
      <c r="BF7" s="446"/>
      <c r="BG7" s="446"/>
      <c r="BH7" s="446"/>
      <c r="BI7" s="446"/>
      <c r="BJ7" s="446"/>
      <c r="BK7" s="446"/>
      <c r="BL7" s="446"/>
      <c r="BM7" s="447"/>
      <c r="BN7" s="411">
        <v>88147</v>
      </c>
      <c r="BO7" s="412"/>
      <c r="BP7" s="412"/>
      <c r="BQ7" s="412"/>
      <c r="BR7" s="412"/>
      <c r="BS7" s="412"/>
      <c r="BT7" s="412"/>
      <c r="BU7" s="413"/>
      <c r="BV7" s="411">
        <v>96133</v>
      </c>
      <c r="BW7" s="412"/>
      <c r="BX7" s="412"/>
      <c r="BY7" s="412"/>
      <c r="BZ7" s="412"/>
      <c r="CA7" s="412"/>
      <c r="CB7" s="412"/>
      <c r="CC7" s="413"/>
      <c r="CD7" s="414" t="s">
        <v>106</v>
      </c>
      <c r="CE7" s="415"/>
      <c r="CF7" s="415"/>
      <c r="CG7" s="415"/>
      <c r="CH7" s="415"/>
      <c r="CI7" s="415"/>
      <c r="CJ7" s="415"/>
      <c r="CK7" s="415"/>
      <c r="CL7" s="415"/>
      <c r="CM7" s="415"/>
      <c r="CN7" s="415"/>
      <c r="CO7" s="415"/>
      <c r="CP7" s="415"/>
      <c r="CQ7" s="415"/>
      <c r="CR7" s="415"/>
      <c r="CS7" s="416"/>
      <c r="CT7" s="411">
        <v>12449488</v>
      </c>
      <c r="CU7" s="412"/>
      <c r="CV7" s="412"/>
      <c r="CW7" s="412"/>
      <c r="CX7" s="412"/>
      <c r="CY7" s="412"/>
      <c r="CZ7" s="412"/>
      <c r="DA7" s="413"/>
      <c r="DB7" s="411">
        <v>11789534</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107</v>
      </c>
      <c r="AN8" s="441"/>
      <c r="AO8" s="441"/>
      <c r="AP8" s="441"/>
      <c r="AQ8" s="441"/>
      <c r="AR8" s="441"/>
      <c r="AS8" s="441"/>
      <c r="AT8" s="442"/>
      <c r="AU8" s="443" t="s">
        <v>93</v>
      </c>
      <c r="AV8" s="444"/>
      <c r="AW8" s="444"/>
      <c r="AX8" s="444"/>
      <c r="AY8" s="445" t="s">
        <v>108</v>
      </c>
      <c r="AZ8" s="446"/>
      <c r="BA8" s="446"/>
      <c r="BB8" s="446"/>
      <c r="BC8" s="446"/>
      <c r="BD8" s="446"/>
      <c r="BE8" s="446"/>
      <c r="BF8" s="446"/>
      <c r="BG8" s="446"/>
      <c r="BH8" s="446"/>
      <c r="BI8" s="446"/>
      <c r="BJ8" s="446"/>
      <c r="BK8" s="446"/>
      <c r="BL8" s="446"/>
      <c r="BM8" s="447"/>
      <c r="BN8" s="411">
        <v>378592</v>
      </c>
      <c r="BO8" s="412"/>
      <c r="BP8" s="412"/>
      <c r="BQ8" s="412"/>
      <c r="BR8" s="412"/>
      <c r="BS8" s="412"/>
      <c r="BT8" s="412"/>
      <c r="BU8" s="413"/>
      <c r="BV8" s="411">
        <v>362562</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0.38</v>
      </c>
      <c r="CU8" s="452"/>
      <c r="CV8" s="452"/>
      <c r="CW8" s="452"/>
      <c r="CX8" s="452"/>
      <c r="CY8" s="452"/>
      <c r="CZ8" s="452"/>
      <c r="DA8" s="453"/>
      <c r="DB8" s="451">
        <v>0.39</v>
      </c>
      <c r="DC8" s="452"/>
      <c r="DD8" s="452"/>
      <c r="DE8" s="452"/>
      <c r="DF8" s="452"/>
      <c r="DG8" s="452"/>
      <c r="DH8" s="452"/>
      <c r="DI8" s="453"/>
    </row>
    <row r="9" spans="1:119" ht="18.75" customHeight="1" thickBot="1" x14ac:dyDescent="0.2">
      <c r="A9" s="178"/>
      <c r="B9" s="405" t="s">
        <v>110</v>
      </c>
      <c r="C9" s="406"/>
      <c r="D9" s="406"/>
      <c r="E9" s="406"/>
      <c r="F9" s="406"/>
      <c r="G9" s="406"/>
      <c r="H9" s="406"/>
      <c r="I9" s="406"/>
      <c r="J9" s="406"/>
      <c r="K9" s="454"/>
      <c r="L9" s="455" t="s">
        <v>111</v>
      </c>
      <c r="M9" s="456"/>
      <c r="N9" s="456"/>
      <c r="O9" s="456"/>
      <c r="P9" s="456"/>
      <c r="Q9" s="457"/>
      <c r="R9" s="458">
        <v>36158</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93</v>
      </c>
      <c r="AV9" s="444"/>
      <c r="AW9" s="444"/>
      <c r="AX9" s="444"/>
      <c r="AY9" s="445" t="s">
        <v>114</v>
      </c>
      <c r="AZ9" s="446"/>
      <c r="BA9" s="446"/>
      <c r="BB9" s="446"/>
      <c r="BC9" s="446"/>
      <c r="BD9" s="446"/>
      <c r="BE9" s="446"/>
      <c r="BF9" s="446"/>
      <c r="BG9" s="446"/>
      <c r="BH9" s="446"/>
      <c r="BI9" s="446"/>
      <c r="BJ9" s="446"/>
      <c r="BK9" s="446"/>
      <c r="BL9" s="446"/>
      <c r="BM9" s="447"/>
      <c r="BN9" s="411">
        <v>16030</v>
      </c>
      <c r="BO9" s="412"/>
      <c r="BP9" s="412"/>
      <c r="BQ9" s="412"/>
      <c r="BR9" s="412"/>
      <c r="BS9" s="412"/>
      <c r="BT9" s="412"/>
      <c r="BU9" s="413"/>
      <c r="BV9" s="411">
        <v>-3371</v>
      </c>
      <c r="BW9" s="412"/>
      <c r="BX9" s="412"/>
      <c r="BY9" s="412"/>
      <c r="BZ9" s="412"/>
      <c r="CA9" s="412"/>
      <c r="CB9" s="412"/>
      <c r="CC9" s="413"/>
      <c r="CD9" s="414" t="s">
        <v>115</v>
      </c>
      <c r="CE9" s="415"/>
      <c r="CF9" s="415"/>
      <c r="CG9" s="415"/>
      <c r="CH9" s="415"/>
      <c r="CI9" s="415"/>
      <c r="CJ9" s="415"/>
      <c r="CK9" s="415"/>
      <c r="CL9" s="415"/>
      <c r="CM9" s="415"/>
      <c r="CN9" s="415"/>
      <c r="CO9" s="415"/>
      <c r="CP9" s="415"/>
      <c r="CQ9" s="415"/>
      <c r="CR9" s="415"/>
      <c r="CS9" s="416"/>
      <c r="CT9" s="408">
        <v>18.5</v>
      </c>
      <c r="CU9" s="409"/>
      <c r="CV9" s="409"/>
      <c r="CW9" s="409"/>
      <c r="CX9" s="409"/>
      <c r="CY9" s="409"/>
      <c r="CZ9" s="409"/>
      <c r="DA9" s="410"/>
      <c r="DB9" s="408">
        <v>18</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116</v>
      </c>
      <c r="M10" s="441"/>
      <c r="N10" s="441"/>
      <c r="O10" s="441"/>
      <c r="P10" s="441"/>
      <c r="Q10" s="442"/>
      <c r="R10" s="462">
        <v>38748</v>
      </c>
      <c r="S10" s="463"/>
      <c r="T10" s="463"/>
      <c r="U10" s="463"/>
      <c r="V10" s="464"/>
      <c r="W10" s="399"/>
      <c r="X10" s="400"/>
      <c r="Y10" s="400"/>
      <c r="Z10" s="400"/>
      <c r="AA10" s="400"/>
      <c r="AB10" s="400"/>
      <c r="AC10" s="400"/>
      <c r="AD10" s="400"/>
      <c r="AE10" s="400"/>
      <c r="AF10" s="400"/>
      <c r="AG10" s="400"/>
      <c r="AH10" s="400"/>
      <c r="AI10" s="400"/>
      <c r="AJ10" s="400"/>
      <c r="AK10" s="400"/>
      <c r="AL10" s="403"/>
      <c r="AM10" s="440" t="s">
        <v>117</v>
      </c>
      <c r="AN10" s="441"/>
      <c r="AO10" s="441"/>
      <c r="AP10" s="441"/>
      <c r="AQ10" s="441"/>
      <c r="AR10" s="441"/>
      <c r="AS10" s="441"/>
      <c r="AT10" s="442"/>
      <c r="AU10" s="443" t="s">
        <v>118</v>
      </c>
      <c r="AV10" s="444"/>
      <c r="AW10" s="444"/>
      <c r="AX10" s="444"/>
      <c r="AY10" s="445" t="s">
        <v>119</v>
      </c>
      <c r="AZ10" s="446"/>
      <c r="BA10" s="446"/>
      <c r="BB10" s="446"/>
      <c r="BC10" s="446"/>
      <c r="BD10" s="446"/>
      <c r="BE10" s="446"/>
      <c r="BF10" s="446"/>
      <c r="BG10" s="446"/>
      <c r="BH10" s="446"/>
      <c r="BI10" s="446"/>
      <c r="BJ10" s="446"/>
      <c r="BK10" s="446"/>
      <c r="BL10" s="446"/>
      <c r="BM10" s="447"/>
      <c r="BN10" s="411">
        <v>210846</v>
      </c>
      <c r="BO10" s="412"/>
      <c r="BP10" s="412"/>
      <c r="BQ10" s="412"/>
      <c r="BR10" s="412"/>
      <c r="BS10" s="412"/>
      <c r="BT10" s="412"/>
      <c r="BU10" s="413"/>
      <c r="BV10" s="411">
        <v>194903</v>
      </c>
      <c r="BW10" s="412"/>
      <c r="BX10" s="412"/>
      <c r="BY10" s="412"/>
      <c r="BZ10" s="412"/>
      <c r="CA10" s="412"/>
      <c r="CB10" s="412"/>
      <c r="CC10" s="413"/>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121</v>
      </c>
      <c r="M11" s="466"/>
      <c r="N11" s="466"/>
      <c r="O11" s="466"/>
      <c r="P11" s="466"/>
      <c r="Q11" s="467"/>
      <c r="R11" s="468" t="s">
        <v>122</v>
      </c>
      <c r="S11" s="469"/>
      <c r="T11" s="469"/>
      <c r="U11" s="469"/>
      <c r="V11" s="470"/>
      <c r="W11" s="399"/>
      <c r="X11" s="400"/>
      <c r="Y11" s="400"/>
      <c r="Z11" s="400"/>
      <c r="AA11" s="400"/>
      <c r="AB11" s="400"/>
      <c r="AC11" s="400"/>
      <c r="AD11" s="400"/>
      <c r="AE11" s="400"/>
      <c r="AF11" s="400"/>
      <c r="AG11" s="400"/>
      <c r="AH11" s="400"/>
      <c r="AI11" s="400"/>
      <c r="AJ11" s="400"/>
      <c r="AK11" s="400"/>
      <c r="AL11" s="403"/>
      <c r="AM11" s="440" t="s">
        <v>123</v>
      </c>
      <c r="AN11" s="441"/>
      <c r="AO11" s="441"/>
      <c r="AP11" s="441"/>
      <c r="AQ11" s="441"/>
      <c r="AR11" s="441"/>
      <c r="AS11" s="441"/>
      <c r="AT11" s="442"/>
      <c r="AU11" s="443" t="s">
        <v>118</v>
      </c>
      <c r="AV11" s="444"/>
      <c r="AW11" s="444"/>
      <c r="AX11" s="444"/>
      <c r="AY11" s="445" t="s">
        <v>124</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125</v>
      </c>
      <c r="CE11" s="415"/>
      <c r="CF11" s="415"/>
      <c r="CG11" s="415"/>
      <c r="CH11" s="415"/>
      <c r="CI11" s="415"/>
      <c r="CJ11" s="415"/>
      <c r="CK11" s="415"/>
      <c r="CL11" s="415"/>
      <c r="CM11" s="415"/>
      <c r="CN11" s="415"/>
      <c r="CO11" s="415"/>
      <c r="CP11" s="415"/>
      <c r="CQ11" s="415"/>
      <c r="CR11" s="415"/>
      <c r="CS11" s="416"/>
      <c r="CT11" s="451" t="s">
        <v>126</v>
      </c>
      <c r="CU11" s="452"/>
      <c r="CV11" s="452"/>
      <c r="CW11" s="452"/>
      <c r="CX11" s="452"/>
      <c r="CY11" s="452"/>
      <c r="CZ11" s="452"/>
      <c r="DA11" s="453"/>
      <c r="DB11" s="451" t="s">
        <v>126</v>
      </c>
      <c r="DC11" s="452"/>
      <c r="DD11" s="452"/>
      <c r="DE11" s="452"/>
      <c r="DF11" s="452"/>
      <c r="DG11" s="452"/>
      <c r="DH11" s="452"/>
      <c r="DI11" s="453"/>
    </row>
    <row r="12" spans="1:119" ht="18.75" customHeight="1" x14ac:dyDescent="0.15">
      <c r="A12" s="178"/>
      <c r="B12" s="471" t="s">
        <v>127</v>
      </c>
      <c r="C12" s="472"/>
      <c r="D12" s="472"/>
      <c r="E12" s="472"/>
      <c r="F12" s="472"/>
      <c r="G12" s="472"/>
      <c r="H12" s="472"/>
      <c r="I12" s="472"/>
      <c r="J12" s="472"/>
      <c r="K12" s="473"/>
      <c r="L12" s="480" t="s">
        <v>128</v>
      </c>
      <c r="M12" s="481"/>
      <c r="N12" s="481"/>
      <c r="O12" s="481"/>
      <c r="P12" s="481"/>
      <c r="Q12" s="482"/>
      <c r="R12" s="483">
        <v>36830</v>
      </c>
      <c r="S12" s="484"/>
      <c r="T12" s="484"/>
      <c r="U12" s="484"/>
      <c r="V12" s="485"/>
      <c r="W12" s="486" t="s">
        <v>1</v>
      </c>
      <c r="X12" s="444"/>
      <c r="Y12" s="444"/>
      <c r="Z12" s="444"/>
      <c r="AA12" s="444"/>
      <c r="AB12" s="487"/>
      <c r="AC12" s="488" t="s">
        <v>129</v>
      </c>
      <c r="AD12" s="489"/>
      <c r="AE12" s="489"/>
      <c r="AF12" s="489"/>
      <c r="AG12" s="490"/>
      <c r="AH12" s="488" t="s">
        <v>130</v>
      </c>
      <c r="AI12" s="489"/>
      <c r="AJ12" s="489"/>
      <c r="AK12" s="489"/>
      <c r="AL12" s="491"/>
      <c r="AM12" s="440" t="s">
        <v>131</v>
      </c>
      <c r="AN12" s="441"/>
      <c r="AO12" s="441"/>
      <c r="AP12" s="441"/>
      <c r="AQ12" s="441"/>
      <c r="AR12" s="441"/>
      <c r="AS12" s="441"/>
      <c r="AT12" s="442"/>
      <c r="AU12" s="443" t="s">
        <v>132</v>
      </c>
      <c r="AV12" s="444"/>
      <c r="AW12" s="444"/>
      <c r="AX12" s="444"/>
      <c r="AY12" s="445" t="s">
        <v>133</v>
      </c>
      <c r="AZ12" s="446"/>
      <c r="BA12" s="446"/>
      <c r="BB12" s="446"/>
      <c r="BC12" s="446"/>
      <c r="BD12" s="446"/>
      <c r="BE12" s="446"/>
      <c r="BF12" s="446"/>
      <c r="BG12" s="446"/>
      <c r="BH12" s="446"/>
      <c r="BI12" s="446"/>
      <c r="BJ12" s="446"/>
      <c r="BK12" s="446"/>
      <c r="BL12" s="446"/>
      <c r="BM12" s="447"/>
      <c r="BN12" s="411">
        <v>220000</v>
      </c>
      <c r="BO12" s="412"/>
      <c r="BP12" s="412"/>
      <c r="BQ12" s="412"/>
      <c r="BR12" s="412"/>
      <c r="BS12" s="412"/>
      <c r="BT12" s="412"/>
      <c r="BU12" s="413"/>
      <c r="BV12" s="411">
        <v>270000</v>
      </c>
      <c r="BW12" s="412"/>
      <c r="BX12" s="412"/>
      <c r="BY12" s="412"/>
      <c r="BZ12" s="412"/>
      <c r="CA12" s="412"/>
      <c r="CB12" s="412"/>
      <c r="CC12" s="413"/>
      <c r="CD12" s="414" t="s">
        <v>134</v>
      </c>
      <c r="CE12" s="415"/>
      <c r="CF12" s="415"/>
      <c r="CG12" s="415"/>
      <c r="CH12" s="415"/>
      <c r="CI12" s="415"/>
      <c r="CJ12" s="415"/>
      <c r="CK12" s="415"/>
      <c r="CL12" s="415"/>
      <c r="CM12" s="415"/>
      <c r="CN12" s="415"/>
      <c r="CO12" s="415"/>
      <c r="CP12" s="415"/>
      <c r="CQ12" s="415"/>
      <c r="CR12" s="415"/>
      <c r="CS12" s="416"/>
      <c r="CT12" s="451" t="s">
        <v>126</v>
      </c>
      <c r="CU12" s="452"/>
      <c r="CV12" s="452"/>
      <c r="CW12" s="452"/>
      <c r="CX12" s="452"/>
      <c r="CY12" s="452"/>
      <c r="CZ12" s="452"/>
      <c r="DA12" s="453"/>
      <c r="DB12" s="451" t="s">
        <v>126</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135</v>
      </c>
      <c r="N13" s="503"/>
      <c r="O13" s="503"/>
      <c r="P13" s="503"/>
      <c r="Q13" s="504"/>
      <c r="R13" s="495">
        <v>36647</v>
      </c>
      <c r="S13" s="496"/>
      <c r="T13" s="496"/>
      <c r="U13" s="496"/>
      <c r="V13" s="497"/>
      <c r="W13" s="427" t="s">
        <v>136</v>
      </c>
      <c r="X13" s="428"/>
      <c r="Y13" s="428"/>
      <c r="Z13" s="428"/>
      <c r="AA13" s="428"/>
      <c r="AB13" s="418"/>
      <c r="AC13" s="462">
        <v>1480</v>
      </c>
      <c r="AD13" s="463"/>
      <c r="AE13" s="463"/>
      <c r="AF13" s="463"/>
      <c r="AG13" s="505"/>
      <c r="AH13" s="462">
        <v>1629</v>
      </c>
      <c r="AI13" s="463"/>
      <c r="AJ13" s="463"/>
      <c r="AK13" s="463"/>
      <c r="AL13" s="464"/>
      <c r="AM13" s="440" t="s">
        <v>137</v>
      </c>
      <c r="AN13" s="441"/>
      <c r="AO13" s="441"/>
      <c r="AP13" s="441"/>
      <c r="AQ13" s="441"/>
      <c r="AR13" s="441"/>
      <c r="AS13" s="441"/>
      <c r="AT13" s="442"/>
      <c r="AU13" s="443" t="s">
        <v>138</v>
      </c>
      <c r="AV13" s="444"/>
      <c r="AW13" s="444"/>
      <c r="AX13" s="444"/>
      <c r="AY13" s="445" t="s">
        <v>139</v>
      </c>
      <c r="AZ13" s="446"/>
      <c r="BA13" s="446"/>
      <c r="BB13" s="446"/>
      <c r="BC13" s="446"/>
      <c r="BD13" s="446"/>
      <c r="BE13" s="446"/>
      <c r="BF13" s="446"/>
      <c r="BG13" s="446"/>
      <c r="BH13" s="446"/>
      <c r="BI13" s="446"/>
      <c r="BJ13" s="446"/>
      <c r="BK13" s="446"/>
      <c r="BL13" s="446"/>
      <c r="BM13" s="447"/>
      <c r="BN13" s="411">
        <v>6876</v>
      </c>
      <c r="BO13" s="412"/>
      <c r="BP13" s="412"/>
      <c r="BQ13" s="412"/>
      <c r="BR13" s="412"/>
      <c r="BS13" s="412"/>
      <c r="BT13" s="412"/>
      <c r="BU13" s="413"/>
      <c r="BV13" s="411">
        <v>-78468</v>
      </c>
      <c r="BW13" s="412"/>
      <c r="BX13" s="412"/>
      <c r="BY13" s="412"/>
      <c r="BZ13" s="412"/>
      <c r="CA13" s="412"/>
      <c r="CB13" s="412"/>
      <c r="CC13" s="413"/>
      <c r="CD13" s="414" t="s">
        <v>140</v>
      </c>
      <c r="CE13" s="415"/>
      <c r="CF13" s="415"/>
      <c r="CG13" s="415"/>
      <c r="CH13" s="415"/>
      <c r="CI13" s="415"/>
      <c r="CJ13" s="415"/>
      <c r="CK13" s="415"/>
      <c r="CL13" s="415"/>
      <c r="CM13" s="415"/>
      <c r="CN13" s="415"/>
      <c r="CO13" s="415"/>
      <c r="CP13" s="415"/>
      <c r="CQ13" s="415"/>
      <c r="CR13" s="415"/>
      <c r="CS13" s="416"/>
      <c r="CT13" s="408">
        <v>7.4</v>
      </c>
      <c r="CU13" s="409"/>
      <c r="CV13" s="409"/>
      <c r="CW13" s="409"/>
      <c r="CX13" s="409"/>
      <c r="CY13" s="409"/>
      <c r="CZ13" s="409"/>
      <c r="DA13" s="410"/>
      <c r="DB13" s="408">
        <v>7.7</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141</v>
      </c>
      <c r="M14" s="493"/>
      <c r="N14" s="493"/>
      <c r="O14" s="493"/>
      <c r="P14" s="493"/>
      <c r="Q14" s="494"/>
      <c r="R14" s="495">
        <v>37610</v>
      </c>
      <c r="S14" s="496"/>
      <c r="T14" s="496"/>
      <c r="U14" s="496"/>
      <c r="V14" s="497"/>
      <c r="W14" s="401"/>
      <c r="X14" s="402"/>
      <c r="Y14" s="402"/>
      <c r="Z14" s="402"/>
      <c r="AA14" s="402"/>
      <c r="AB14" s="391"/>
      <c r="AC14" s="498">
        <v>9.1999999999999993</v>
      </c>
      <c r="AD14" s="499"/>
      <c r="AE14" s="499"/>
      <c r="AF14" s="499"/>
      <c r="AG14" s="500"/>
      <c r="AH14" s="498">
        <v>9.3000000000000007</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142</v>
      </c>
      <c r="CE14" s="507"/>
      <c r="CF14" s="507"/>
      <c r="CG14" s="507"/>
      <c r="CH14" s="507"/>
      <c r="CI14" s="507"/>
      <c r="CJ14" s="507"/>
      <c r="CK14" s="507"/>
      <c r="CL14" s="507"/>
      <c r="CM14" s="507"/>
      <c r="CN14" s="507"/>
      <c r="CO14" s="507"/>
      <c r="CP14" s="507"/>
      <c r="CQ14" s="507"/>
      <c r="CR14" s="507"/>
      <c r="CS14" s="508"/>
      <c r="CT14" s="509" t="s">
        <v>143</v>
      </c>
      <c r="CU14" s="510"/>
      <c r="CV14" s="510"/>
      <c r="CW14" s="510"/>
      <c r="CX14" s="510"/>
      <c r="CY14" s="510"/>
      <c r="CZ14" s="510"/>
      <c r="DA14" s="511"/>
      <c r="DB14" s="509" t="s">
        <v>143</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144</v>
      </c>
      <c r="N15" s="503"/>
      <c r="O15" s="503"/>
      <c r="P15" s="503"/>
      <c r="Q15" s="504"/>
      <c r="R15" s="495">
        <v>37289</v>
      </c>
      <c r="S15" s="496"/>
      <c r="T15" s="496"/>
      <c r="U15" s="496"/>
      <c r="V15" s="497"/>
      <c r="W15" s="427" t="s">
        <v>145</v>
      </c>
      <c r="X15" s="428"/>
      <c r="Y15" s="428"/>
      <c r="Z15" s="428"/>
      <c r="AA15" s="428"/>
      <c r="AB15" s="418"/>
      <c r="AC15" s="462">
        <v>4338</v>
      </c>
      <c r="AD15" s="463"/>
      <c r="AE15" s="463"/>
      <c r="AF15" s="463"/>
      <c r="AG15" s="505"/>
      <c r="AH15" s="462">
        <v>4938</v>
      </c>
      <c r="AI15" s="463"/>
      <c r="AJ15" s="463"/>
      <c r="AK15" s="463"/>
      <c r="AL15" s="464"/>
      <c r="AM15" s="440"/>
      <c r="AN15" s="441"/>
      <c r="AO15" s="441"/>
      <c r="AP15" s="441"/>
      <c r="AQ15" s="441"/>
      <c r="AR15" s="441"/>
      <c r="AS15" s="441"/>
      <c r="AT15" s="442"/>
      <c r="AU15" s="443"/>
      <c r="AV15" s="444"/>
      <c r="AW15" s="444"/>
      <c r="AX15" s="444"/>
      <c r="AY15" s="371" t="s">
        <v>146</v>
      </c>
      <c r="AZ15" s="372"/>
      <c r="BA15" s="372"/>
      <c r="BB15" s="372"/>
      <c r="BC15" s="372"/>
      <c r="BD15" s="372"/>
      <c r="BE15" s="372"/>
      <c r="BF15" s="372"/>
      <c r="BG15" s="372"/>
      <c r="BH15" s="372"/>
      <c r="BI15" s="372"/>
      <c r="BJ15" s="372"/>
      <c r="BK15" s="372"/>
      <c r="BL15" s="372"/>
      <c r="BM15" s="373"/>
      <c r="BN15" s="374">
        <v>3887311</v>
      </c>
      <c r="BO15" s="375"/>
      <c r="BP15" s="375"/>
      <c r="BQ15" s="375"/>
      <c r="BR15" s="375"/>
      <c r="BS15" s="375"/>
      <c r="BT15" s="375"/>
      <c r="BU15" s="376"/>
      <c r="BV15" s="374">
        <v>4009809</v>
      </c>
      <c r="BW15" s="375"/>
      <c r="BX15" s="375"/>
      <c r="BY15" s="375"/>
      <c r="BZ15" s="375"/>
      <c r="CA15" s="375"/>
      <c r="CB15" s="375"/>
      <c r="CC15" s="376"/>
      <c r="CD15" s="512" t="s">
        <v>147</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148</v>
      </c>
      <c r="M16" s="515"/>
      <c r="N16" s="515"/>
      <c r="O16" s="515"/>
      <c r="P16" s="515"/>
      <c r="Q16" s="516"/>
      <c r="R16" s="517" t="s">
        <v>149</v>
      </c>
      <c r="S16" s="518"/>
      <c r="T16" s="518"/>
      <c r="U16" s="518"/>
      <c r="V16" s="519"/>
      <c r="W16" s="401"/>
      <c r="X16" s="402"/>
      <c r="Y16" s="402"/>
      <c r="Z16" s="402"/>
      <c r="AA16" s="402"/>
      <c r="AB16" s="391"/>
      <c r="AC16" s="498">
        <v>26.9</v>
      </c>
      <c r="AD16" s="499"/>
      <c r="AE16" s="499"/>
      <c r="AF16" s="499"/>
      <c r="AG16" s="500"/>
      <c r="AH16" s="498">
        <v>28.2</v>
      </c>
      <c r="AI16" s="499"/>
      <c r="AJ16" s="499"/>
      <c r="AK16" s="499"/>
      <c r="AL16" s="501"/>
      <c r="AM16" s="440"/>
      <c r="AN16" s="441"/>
      <c r="AO16" s="441"/>
      <c r="AP16" s="441"/>
      <c r="AQ16" s="441"/>
      <c r="AR16" s="441"/>
      <c r="AS16" s="441"/>
      <c r="AT16" s="442"/>
      <c r="AU16" s="443"/>
      <c r="AV16" s="444"/>
      <c r="AW16" s="444"/>
      <c r="AX16" s="444"/>
      <c r="AY16" s="445" t="s">
        <v>150</v>
      </c>
      <c r="AZ16" s="446"/>
      <c r="BA16" s="446"/>
      <c r="BB16" s="446"/>
      <c r="BC16" s="446"/>
      <c r="BD16" s="446"/>
      <c r="BE16" s="446"/>
      <c r="BF16" s="446"/>
      <c r="BG16" s="446"/>
      <c r="BH16" s="446"/>
      <c r="BI16" s="446"/>
      <c r="BJ16" s="446"/>
      <c r="BK16" s="446"/>
      <c r="BL16" s="446"/>
      <c r="BM16" s="447"/>
      <c r="BN16" s="411">
        <v>10923183</v>
      </c>
      <c r="BO16" s="412"/>
      <c r="BP16" s="412"/>
      <c r="BQ16" s="412"/>
      <c r="BR16" s="412"/>
      <c r="BS16" s="412"/>
      <c r="BT16" s="412"/>
      <c r="BU16" s="413"/>
      <c r="BV16" s="411">
        <v>10366194</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151</v>
      </c>
      <c r="N17" s="523"/>
      <c r="O17" s="523"/>
      <c r="P17" s="523"/>
      <c r="Q17" s="524"/>
      <c r="R17" s="517" t="s">
        <v>152</v>
      </c>
      <c r="S17" s="518"/>
      <c r="T17" s="518"/>
      <c r="U17" s="518"/>
      <c r="V17" s="519"/>
      <c r="W17" s="427" t="s">
        <v>153</v>
      </c>
      <c r="X17" s="428"/>
      <c r="Y17" s="428"/>
      <c r="Z17" s="428"/>
      <c r="AA17" s="428"/>
      <c r="AB17" s="418"/>
      <c r="AC17" s="462">
        <v>10285</v>
      </c>
      <c r="AD17" s="463"/>
      <c r="AE17" s="463"/>
      <c r="AF17" s="463"/>
      <c r="AG17" s="505"/>
      <c r="AH17" s="462">
        <v>10937</v>
      </c>
      <c r="AI17" s="463"/>
      <c r="AJ17" s="463"/>
      <c r="AK17" s="463"/>
      <c r="AL17" s="464"/>
      <c r="AM17" s="440"/>
      <c r="AN17" s="441"/>
      <c r="AO17" s="441"/>
      <c r="AP17" s="441"/>
      <c r="AQ17" s="441"/>
      <c r="AR17" s="441"/>
      <c r="AS17" s="441"/>
      <c r="AT17" s="442"/>
      <c r="AU17" s="443"/>
      <c r="AV17" s="444"/>
      <c r="AW17" s="444"/>
      <c r="AX17" s="444"/>
      <c r="AY17" s="445" t="s">
        <v>154</v>
      </c>
      <c r="AZ17" s="446"/>
      <c r="BA17" s="446"/>
      <c r="BB17" s="446"/>
      <c r="BC17" s="446"/>
      <c r="BD17" s="446"/>
      <c r="BE17" s="446"/>
      <c r="BF17" s="446"/>
      <c r="BG17" s="446"/>
      <c r="BH17" s="446"/>
      <c r="BI17" s="446"/>
      <c r="BJ17" s="446"/>
      <c r="BK17" s="446"/>
      <c r="BL17" s="446"/>
      <c r="BM17" s="447"/>
      <c r="BN17" s="411">
        <v>4846867</v>
      </c>
      <c r="BO17" s="412"/>
      <c r="BP17" s="412"/>
      <c r="BQ17" s="412"/>
      <c r="BR17" s="412"/>
      <c r="BS17" s="412"/>
      <c r="BT17" s="412"/>
      <c r="BU17" s="413"/>
      <c r="BV17" s="411">
        <v>5011474</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155</v>
      </c>
      <c r="C18" s="454"/>
      <c r="D18" s="454"/>
      <c r="E18" s="534"/>
      <c r="F18" s="534"/>
      <c r="G18" s="534"/>
      <c r="H18" s="534"/>
      <c r="I18" s="534"/>
      <c r="J18" s="534"/>
      <c r="K18" s="534"/>
      <c r="L18" s="535">
        <v>291.2</v>
      </c>
      <c r="M18" s="535"/>
      <c r="N18" s="535"/>
      <c r="O18" s="535"/>
      <c r="P18" s="535"/>
      <c r="Q18" s="535"/>
      <c r="R18" s="536"/>
      <c r="S18" s="536"/>
      <c r="T18" s="536"/>
      <c r="U18" s="536"/>
      <c r="V18" s="537"/>
      <c r="W18" s="429"/>
      <c r="X18" s="430"/>
      <c r="Y18" s="430"/>
      <c r="Z18" s="430"/>
      <c r="AA18" s="430"/>
      <c r="AB18" s="421"/>
      <c r="AC18" s="538">
        <v>63.9</v>
      </c>
      <c r="AD18" s="539"/>
      <c r="AE18" s="539"/>
      <c r="AF18" s="539"/>
      <c r="AG18" s="540"/>
      <c r="AH18" s="538">
        <v>62.5</v>
      </c>
      <c r="AI18" s="539"/>
      <c r="AJ18" s="539"/>
      <c r="AK18" s="539"/>
      <c r="AL18" s="541"/>
      <c r="AM18" s="440"/>
      <c r="AN18" s="441"/>
      <c r="AO18" s="441"/>
      <c r="AP18" s="441"/>
      <c r="AQ18" s="441"/>
      <c r="AR18" s="441"/>
      <c r="AS18" s="441"/>
      <c r="AT18" s="442"/>
      <c r="AU18" s="443"/>
      <c r="AV18" s="444"/>
      <c r="AW18" s="444"/>
      <c r="AX18" s="444"/>
      <c r="AY18" s="445" t="s">
        <v>156</v>
      </c>
      <c r="AZ18" s="446"/>
      <c r="BA18" s="446"/>
      <c r="BB18" s="446"/>
      <c r="BC18" s="446"/>
      <c r="BD18" s="446"/>
      <c r="BE18" s="446"/>
      <c r="BF18" s="446"/>
      <c r="BG18" s="446"/>
      <c r="BH18" s="446"/>
      <c r="BI18" s="446"/>
      <c r="BJ18" s="446"/>
      <c r="BK18" s="446"/>
      <c r="BL18" s="446"/>
      <c r="BM18" s="447"/>
      <c r="BN18" s="411">
        <v>11153687</v>
      </c>
      <c r="BO18" s="412"/>
      <c r="BP18" s="412"/>
      <c r="BQ18" s="412"/>
      <c r="BR18" s="412"/>
      <c r="BS18" s="412"/>
      <c r="BT18" s="412"/>
      <c r="BU18" s="413"/>
      <c r="BV18" s="411">
        <v>10800433</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157</v>
      </c>
      <c r="C19" s="454"/>
      <c r="D19" s="454"/>
      <c r="E19" s="534"/>
      <c r="F19" s="534"/>
      <c r="G19" s="534"/>
      <c r="H19" s="534"/>
      <c r="I19" s="534"/>
      <c r="J19" s="534"/>
      <c r="K19" s="534"/>
      <c r="L19" s="542">
        <v>124</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158</v>
      </c>
      <c r="AZ19" s="446"/>
      <c r="BA19" s="446"/>
      <c r="BB19" s="446"/>
      <c r="BC19" s="446"/>
      <c r="BD19" s="446"/>
      <c r="BE19" s="446"/>
      <c r="BF19" s="446"/>
      <c r="BG19" s="446"/>
      <c r="BH19" s="446"/>
      <c r="BI19" s="446"/>
      <c r="BJ19" s="446"/>
      <c r="BK19" s="446"/>
      <c r="BL19" s="446"/>
      <c r="BM19" s="447"/>
      <c r="BN19" s="411">
        <v>14830679</v>
      </c>
      <c r="BO19" s="412"/>
      <c r="BP19" s="412"/>
      <c r="BQ19" s="412"/>
      <c r="BR19" s="412"/>
      <c r="BS19" s="412"/>
      <c r="BT19" s="412"/>
      <c r="BU19" s="413"/>
      <c r="BV19" s="411">
        <v>14179113</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159</v>
      </c>
      <c r="C20" s="454"/>
      <c r="D20" s="454"/>
      <c r="E20" s="534"/>
      <c r="F20" s="534"/>
      <c r="G20" s="534"/>
      <c r="H20" s="534"/>
      <c r="I20" s="534"/>
      <c r="J20" s="534"/>
      <c r="K20" s="534"/>
      <c r="L20" s="542">
        <v>14749</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160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27595250</v>
      </c>
      <c r="BO22" s="375"/>
      <c r="BP22" s="375"/>
      <c r="BQ22" s="375"/>
      <c r="BR22" s="375"/>
      <c r="BS22" s="375"/>
      <c r="BT22" s="375"/>
      <c r="BU22" s="376"/>
      <c r="BV22" s="374">
        <v>27892868</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23356949</v>
      </c>
      <c r="BO23" s="412"/>
      <c r="BP23" s="412"/>
      <c r="BQ23" s="412"/>
      <c r="BR23" s="412"/>
      <c r="BS23" s="412"/>
      <c r="BT23" s="412"/>
      <c r="BU23" s="413"/>
      <c r="BV23" s="411">
        <v>23502462</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169</v>
      </c>
      <c r="F24" s="441"/>
      <c r="G24" s="441"/>
      <c r="H24" s="441"/>
      <c r="I24" s="441"/>
      <c r="J24" s="441"/>
      <c r="K24" s="442"/>
      <c r="L24" s="462">
        <v>1</v>
      </c>
      <c r="M24" s="463"/>
      <c r="N24" s="463"/>
      <c r="O24" s="463"/>
      <c r="P24" s="505"/>
      <c r="Q24" s="462">
        <v>7047</v>
      </c>
      <c r="R24" s="463"/>
      <c r="S24" s="463"/>
      <c r="T24" s="463"/>
      <c r="U24" s="463"/>
      <c r="V24" s="505"/>
      <c r="W24" s="557"/>
      <c r="X24" s="558"/>
      <c r="Y24" s="559"/>
      <c r="Z24" s="461" t="s">
        <v>170</v>
      </c>
      <c r="AA24" s="441"/>
      <c r="AB24" s="441"/>
      <c r="AC24" s="441"/>
      <c r="AD24" s="441"/>
      <c r="AE24" s="441"/>
      <c r="AF24" s="441"/>
      <c r="AG24" s="442"/>
      <c r="AH24" s="462">
        <v>355</v>
      </c>
      <c r="AI24" s="463"/>
      <c r="AJ24" s="463"/>
      <c r="AK24" s="463"/>
      <c r="AL24" s="505"/>
      <c r="AM24" s="462">
        <v>1157300</v>
      </c>
      <c r="AN24" s="463"/>
      <c r="AO24" s="463"/>
      <c r="AP24" s="463"/>
      <c r="AQ24" s="463"/>
      <c r="AR24" s="505"/>
      <c r="AS24" s="462">
        <v>3260</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20158243</v>
      </c>
      <c r="BO24" s="412"/>
      <c r="BP24" s="412"/>
      <c r="BQ24" s="412"/>
      <c r="BR24" s="412"/>
      <c r="BS24" s="412"/>
      <c r="BT24" s="412"/>
      <c r="BU24" s="413"/>
      <c r="BV24" s="411">
        <v>20354218</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172</v>
      </c>
      <c r="F25" s="441"/>
      <c r="G25" s="441"/>
      <c r="H25" s="441"/>
      <c r="I25" s="441"/>
      <c r="J25" s="441"/>
      <c r="K25" s="442"/>
      <c r="L25" s="462">
        <v>2</v>
      </c>
      <c r="M25" s="463"/>
      <c r="N25" s="463"/>
      <c r="O25" s="463"/>
      <c r="P25" s="505"/>
      <c r="Q25" s="462">
        <v>6318</v>
      </c>
      <c r="R25" s="463"/>
      <c r="S25" s="463"/>
      <c r="T25" s="463"/>
      <c r="U25" s="463"/>
      <c r="V25" s="505"/>
      <c r="W25" s="557"/>
      <c r="X25" s="558"/>
      <c r="Y25" s="559"/>
      <c r="Z25" s="461" t="s">
        <v>173</v>
      </c>
      <c r="AA25" s="441"/>
      <c r="AB25" s="441"/>
      <c r="AC25" s="441"/>
      <c r="AD25" s="441"/>
      <c r="AE25" s="441"/>
      <c r="AF25" s="441"/>
      <c r="AG25" s="442"/>
      <c r="AH25" s="462">
        <v>65</v>
      </c>
      <c r="AI25" s="463"/>
      <c r="AJ25" s="463"/>
      <c r="AK25" s="463"/>
      <c r="AL25" s="505"/>
      <c r="AM25" s="462">
        <v>188825</v>
      </c>
      <c r="AN25" s="463"/>
      <c r="AO25" s="463"/>
      <c r="AP25" s="463"/>
      <c r="AQ25" s="463"/>
      <c r="AR25" s="505"/>
      <c r="AS25" s="462">
        <v>2905</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2875607</v>
      </c>
      <c r="BO25" s="375"/>
      <c r="BP25" s="375"/>
      <c r="BQ25" s="375"/>
      <c r="BR25" s="375"/>
      <c r="BS25" s="375"/>
      <c r="BT25" s="375"/>
      <c r="BU25" s="376"/>
      <c r="BV25" s="374">
        <v>2404097</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175</v>
      </c>
      <c r="F26" s="441"/>
      <c r="G26" s="441"/>
      <c r="H26" s="441"/>
      <c r="I26" s="441"/>
      <c r="J26" s="441"/>
      <c r="K26" s="442"/>
      <c r="L26" s="462">
        <v>1</v>
      </c>
      <c r="M26" s="463"/>
      <c r="N26" s="463"/>
      <c r="O26" s="463"/>
      <c r="P26" s="505"/>
      <c r="Q26" s="462">
        <v>5529</v>
      </c>
      <c r="R26" s="463"/>
      <c r="S26" s="463"/>
      <c r="T26" s="463"/>
      <c r="U26" s="463"/>
      <c r="V26" s="505"/>
      <c r="W26" s="557"/>
      <c r="X26" s="558"/>
      <c r="Y26" s="559"/>
      <c r="Z26" s="461" t="s">
        <v>176</v>
      </c>
      <c r="AA26" s="563"/>
      <c r="AB26" s="563"/>
      <c r="AC26" s="563"/>
      <c r="AD26" s="563"/>
      <c r="AE26" s="563"/>
      <c r="AF26" s="563"/>
      <c r="AG26" s="564"/>
      <c r="AH26" s="462" t="s">
        <v>143</v>
      </c>
      <c r="AI26" s="463"/>
      <c r="AJ26" s="463"/>
      <c r="AK26" s="463"/>
      <c r="AL26" s="505"/>
      <c r="AM26" s="462" t="s">
        <v>143</v>
      </c>
      <c r="AN26" s="463"/>
      <c r="AO26" s="463"/>
      <c r="AP26" s="463"/>
      <c r="AQ26" s="463"/>
      <c r="AR26" s="505"/>
      <c r="AS26" s="462" t="s">
        <v>143</v>
      </c>
      <c r="AT26" s="463"/>
      <c r="AU26" s="463"/>
      <c r="AV26" s="463"/>
      <c r="AW26" s="463"/>
      <c r="AX26" s="464"/>
      <c r="AY26" s="414" t="s">
        <v>177</v>
      </c>
      <c r="AZ26" s="415"/>
      <c r="BA26" s="415"/>
      <c r="BB26" s="415"/>
      <c r="BC26" s="415"/>
      <c r="BD26" s="415"/>
      <c r="BE26" s="415"/>
      <c r="BF26" s="415"/>
      <c r="BG26" s="415"/>
      <c r="BH26" s="415"/>
      <c r="BI26" s="415"/>
      <c r="BJ26" s="415"/>
      <c r="BK26" s="415"/>
      <c r="BL26" s="415"/>
      <c r="BM26" s="416"/>
      <c r="BN26" s="411" t="s">
        <v>143</v>
      </c>
      <c r="BO26" s="412"/>
      <c r="BP26" s="412"/>
      <c r="BQ26" s="412"/>
      <c r="BR26" s="412"/>
      <c r="BS26" s="412"/>
      <c r="BT26" s="412"/>
      <c r="BU26" s="413"/>
      <c r="BV26" s="411" t="s">
        <v>143</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178</v>
      </c>
      <c r="F27" s="441"/>
      <c r="G27" s="441"/>
      <c r="H27" s="441"/>
      <c r="I27" s="441"/>
      <c r="J27" s="441"/>
      <c r="K27" s="442"/>
      <c r="L27" s="462">
        <v>1</v>
      </c>
      <c r="M27" s="463"/>
      <c r="N27" s="463"/>
      <c r="O27" s="463"/>
      <c r="P27" s="505"/>
      <c r="Q27" s="462">
        <v>4200</v>
      </c>
      <c r="R27" s="463"/>
      <c r="S27" s="463"/>
      <c r="T27" s="463"/>
      <c r="U27" s="463"/>
      <c r="V27" s="505"/>
      <c r="W27" s="557"/>
      <c r="X27" s="558"/>
      <c r="Y27" s="559"/>
      <c r="Z27" s="461" t="s">
        <v>179</v>
      </c>
      <c r="AA27" s="441"/>
      <c r="AB27" s="441"/>
      <c r="AC27" s="441"/>
      <c r="AD27" s="441"/>
      <c r="AE27" s="441"/>
      <c r="AF27" s="441"/>
      <c r="AG27" s="442"/>
      <c r="AH27" s="462">
        <v>3</v>
      </c>
      <c r="AI27" s="463"/>
      <c r="AJ27" s="463"/>
      <c r="AK27" s="463"/>
      <c r="AL27" s="505"/>
      <c r="AM27" s="462">
        <v>11808</v>
      </c>
      <c r="AN27" s="463"/>
      <c r="AO27" s="463"/>
      <c r="AP27" s="463"/>
      <c r="AQ27" s="463"/>
      <c r="AR27" s="505"/>
      <c r="AS27" s="462">
        <v>3936</v>
      </c>
      <c r="AT27" s="463"/>
      <c r="AU27" s="463"/>
      <c r="AV27" s="463"/>
      <c r="AW27" s="463"/>
      <c r="AX27" s="464"/>
      <c r="AY27" s="506" t="s">
        <v>180</v>
      </c>
      <c r="AZ27" s="507"/>
      <c r="BA27" s="507"/>
      <c r="BB27" s="507"/>
      <c r="BC27" s="507"/>
      <c r="BD27" s="507"/>
      <c r="BE27" s="507"/>
      <c r="BF27" s="507"/>
      <c r="BG27" s="507"/>
      <c r="BH27" s="507"/>
      <c r="BI27" s="507"/>
      <c r="BJ27" s="507"/>
      <c r="BK27" s="507"/>
      <c r="BL27" s="507"/>
      <c r="BM27" s="508"/>
      <c r="BN27" s="530">
        <v>804362</v>
      </c>
      <c r="BO27" s="531"/>
      <c r="BP27" s="531"/>
      <c r="BQ27" s="531"/>
      <c r="BR27" s="531"/>
      <c r="BS27" s="531"/>
      <c r="BT27" s="531"/>
      <c r="BU27" s="532"/>
      <c r="BV27" s="530">
        <v>803122</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181</v>
      </c>
      <c r="F28" s="441"/>
      <c r="G28" s="441"/>
      <c r="H28" s="441"/>
      <c r="I28" s="441"/>
      <c r="J28" s="441"/>
      <c r="K28" s="442"/>
      <c r="L28" s="462">
        <v>1</v>
      </c>
      <c r="M28" s="463"/>
      <c r="N28" s="463"/>
      <c r="O28" s="463"/>
      <c r="P28" s="505"/>
      <c r="Q28" s="462">
        <v>3650</v>
      </c>
      <c r="R28" s="463"/>
      <c r="S28" s="463"/>
      <c r="T28" s="463"/>
      <c r="U28" s="463"/>
      <c r="V28" s="505"/>
      <c r="W28" s="557"/>
      <c r="X28" s="558"/>
      <c r="Y28" s="559"/>
      <c r="Z28" s="461" t="s">
        <v>182</v>
      </c>
      <c r="AA28" s="441"/>
      <c r="AB28" s="441"/>
      <c r="AC28" s="441"/>
      <c r="AD28" s="441"/>
      <c r="AE28" s="441"/>
      <c r="AF28" s="441"/>
      <c r="AG28" s="442"/>
      <c r="AH28" s="462" t="s">
        <v>143</v>
      </c>
      <c r="AI28" s="463"/>
      <c r="AJ28" s="463"/>
      <c r="AK28" s="463"/>
      <c r="AL28" s="505"/>
      <c r="AM28" s="462" t="s">
        <v>143</v>
      </c>
      <c r="AN28" s="463"/>
      <c r="AO28" s="463"/>
      <c r="AP28" s="463"/>
      <c r="AQ28" s="463"/>
      <c r="AR28" s="505"/>
      <c r="AS28" s="462" t="s">
        <v>143</v>
      </c>
      <c r="AT28" s="463"/>
      <c r="AU28" s="463"/>
      <c r="AV28" s="463"/>
      <c r="AW28" s="463"/>
      <c r="AX28" s="464"/>
      <c r="AY28" s="565" t="s">
        <v>183</v>
      </c>
      <c r="AZ28" s="566"/>
      <c r="BA28" s="566"/>
      <c r="BB28" s="567"/>
      <c r="BC28" s="371" t="s">
        <v>48</v>
      </c>
      <c r="BD28" s="372"/>
      <c r="BE28" s="372"/>
      <c r="BF28" s="372"/>
      <c r="BG28" s="372"/>
      <c r="BH28" s="372"/>
      <c r="BI28" s="372"/>
      <c r="BJ28" s="372"/>
      <c r="BK28" s="372"/>
      <c r="BL28" s="372"/>
      <c r="BM28" s="373"/>
      <c r="BN28" s="374">
        <v>2952250</v>
      </c>
      <c r="BO28" s="375"/>
      <c r="BP28" s="375"/>
      <c r="BQ28" s="375"/>
      <c r="BR28" s="375"/>
      <c r="BS28" s="375"/>
      <c r="BT28" s="375"/>
      <c r="BU28" s="376"/>
      <c r="BV28" s="374">
        <v>2961404</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184</v>
      </c>
      <c r="F29" s="441"/>
      <c r="G29" s="441"/>
      <c r="H29" s="441"/>
      <c r="I29" s="441"/>
      <c r="J29" s="441"/>
      <c r="K29" s="442"/>
      <c r="L29" s="462">
        <v>16</v>
      </c>
      <c r="M29" s="463"/>
      <c r="N29" s="463"/>
      <c r="O29" s="463"/>
      <c r="P29" s="505"/>
      <c r="Q29" s="462">
        <v>3400</v>
      </c>
      <c r="R29" s="463"/>
      <c r="S29" s="463"/>
      <c r="T29" s="463"/>
      <c r="U29" s="463"/>
      <c r="V29" s="505"/>
      <c r="W29" s="560"/>
      <c r="X29" s="561"/>
      <c r="Y29" s="562"/>
      <c r="Z29" s="461" t="s">
        <v>185</v>
      </c>
      <c r="AA29" s="441"/>
      <c r="AB29" s="441"/>
      <c r="AC29" s="441"/>
      <c r="AD29" s="441"/>
      <c r="AE29" s="441"/>
      <c r="AF29" s="441"/>
      <c r="AG29" s="442"/>
      <c r="AH29" s="462">
        <v>358</v>
      </c>
      <c r="AI29" s="463"/>
      <c r="AJ29" s="463"/>
      <c r="AK29" s="463"/>
      <c r="AL29" s="505"/>
      <c r="AM29" s="462">
        <v>1169108</v>
      </c>
      <c r="AN29" s="463"/>
      <c r="AO29" s="463"/>
      <c r="AP29" s="463"/>
      <c r="AQ29" s="463"/>
      <c r="AR29" s="505"/>
      <c r="AS29" s="462">
        <v>3266</v>
      </c>
      <c r="AT29" s="463"/>
      <c r="AU29" s="463"/>
      <c r="AV29" s="463"/>
      <c r="AW29" s="463"/>
      <c r="AX29" s="464"/>
      <c r="AY29" s="568"/>
      <c r="AZ29" s="569"/>
      <c r="BA29" s="569"/>
      <c r="BB29" s="570"/>
      <c r="BC29" s="445" t="s">
        <v>186</v>
      </c>
      <c r="BD29" s="446"/>
      <c r="BE29" s="446"/>
      <c r="BF29" s="446"/>
      <c r="BG29" s="446"/>
      <c r="BH29" s="446"/>
      <c r="BI29" s="446"/>
      <c r="BJ29" s="446"/>
      <c r="BK29" s="446"/>
      <c r="BL29" s="446"/>
      <c r="BM29" s="447"/>
      <c r="BN29" s="411">
        <v>1106139</v>
      </c>
      <c r="BO29" s="412"/>
      <c r="BP29" s="412"/>
      <c r="BQ29" s="412"/>
      <c r="BR29" s="412"/>
      <c r="BS29" s="412"/>
      <c r="BT29" s="412"/>
      <c r="BU29" s="413"/>
      <c r="BV29" s="411">
        <v>752018</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187</v>
      </c>
      <c r="X30" s="579"/>
      <c r="Y30" s="579"/>
      <c r="Z30" s="579"/>
      <c r="AA30" s="579"/>
      <c r="AB30" s="579"/>
      <c r="AC30" s="579"/>
      <c r="AD30" s="579"/>
      <c r="AE30" s="579"/>
      <c r="AF30" s="579"/>
      <c r="AG30" s="580"/>
      <c r="AH30" s="538">
        <v>100.4</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5147853</v>
      </c>
      <c r="BO30" s="531"/>
      <c r="BP30" s="531"/>
      <c r="BQ30" s="531"/>
      <c r="BR30" s="531"/>
      <c r="BS30" s="531"/>
      <c r="BT30" s="531"/>
      <c r="BU30" s="532"/>
      <c r="BV30" s="530">
        <v>4700196</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188</v>
      </c>
      <c r="D32" s="574"/>
      <c r="E32" s="574"/>
      <c r="F32" s="574"/>
      <c r="G32" s="574"/>
      <c r="H32" s="574"/>
      <c r="I32" s="574"/>
      <c r="J32" s="574"/>
      <c r="K32" s="574"/>
      <c r="L32" s="574"/>
      <c r="M32" s="574"/>
      <c r="N32" s="574"/>
      <c r="O32" s="574"/>
      <c r="P32" s="574"/>
      <c r="Q32" s="574"/>
      <c r="R32" s="574"/>
      <c r="S32" s="574"/>
      <c r="U32" s="415" t="s">
        <v>189</v>
      </c>
      <c r="V32" s="415"/>
      <c r="W32" s="415"/>
      <c r="X32" s="415"/>
      <c r="Y32" s="415"/>
      <c r="Z32" s="415"/>
      <c r="AA32" s="415"/>
      <c r="AB32" s="415"/>
      <c r="AC32" s="415"/>
      <c r="AD32" s="415"/>
      <c r="AE32" s="415"/>
      <c r="AF32" s="415"/>
      <c r="AG32" s="415"/>
      <c r="AH32" s="415"/>
      <c r="AI32" s="415"/>
      <c r="AJ32" s="415"/>
      <c r="AK32" s="415"/>
      <c r="AM32" s="415" t="s">
        <v>190</v>
      </c>
      <c r="AN32" s="415"/>
      <c r="AO32" s="415"/>
      <c r="AP32" s="415"/>
      <c r="AQ32" s="415"/>
      <c r="AR32" s="415"/>
      <c r="AS32" s="415"/>
      <c r="AT32" s="415"/>
      <c r="AU32" s="415"/>
      <c r="AV32" s="415"/>
      <c r="AW32" s="415"/>
      <c r="AX32" s="415"/>
      <c r="AY32" s="415"/>
      <c r="AZ32" s="415"/>
      <c r="BA32" s="415"/>
      <c r="BB32" s="415"/>
      <c r="BC32" s="415"/>
      <c r="BE32" s="415" t="s">
        <v>191</v>
      </c>
      <c r="BF32" s="415"/>
      <c r="BG32" s="415"/>
      <c r="BH32" s="415"/>
      <c r="BI32" s="415"/>
      <c r="BJ32" s="415"/>
      <c r="BK32" s="415"/>
      <c r="BL32" s="415"/>
      <c r="BM32" s="415"/>
      <c r="BN32" s="415"/>
      <c r="BO32" s="415"/>
      <c r="BP32" s="415"/>
      <c r="BQ32" s="415"/>
      <c r="BR32" s="415"/>
      <c r="BS32" s="415"/>
      <c r="BT32" s="415"/>
      <c r="BU32" s="415"/>
      <c r="BW32" s="415" t="s">
        <v>192</v>
      </c>
      <c r="BX32" s="415"/>
      <c r="BY32" s="415"/>
      <c r="BZ32" s="415"/>
      <c r="CA32" s="415"/>
      <c r="CB32" s="415"/>
      <c r="CC32" s="415"/>
      <c r="CD32" s="415"/>
      <c r="CE32" s="415"/>
      <c r="CF32" s="415"/>
      <c r="CG32" s="415"/>
      <c r="CH32" s="415"/>
      <c r="CI32" s="415"/>
      <c r="CJ32" s="415"/>
      <c r="CK32" s="415"/>
      <c r="CL32" s="415"/>
      <c r="CM32" s="415"/>
      <c r="CO32" s="415" t="s">
        <v>193</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194</v>
      </c>
      <c r="D33" s="435"/>
      <c r="E33" s="400" t="s">
        <v>195</v>
      </c>
      <c r="F33" s="400"/>
      <c r="G33" s="400"/>
      <c r="H33" s="400"/>
      <c r="I33" s="400"/>
      <c r="J33" s="400"/>
      <c r="K33" s="400"/>
      <c r="L33" s="400"/>
      <c r="M33" s="400"/>
      <c r="N33" s="400"/>
      <c r="O33" s="400"/>
      <c r="P33" s="400"/>
      <c r="Q33" s="400"/>
      <c r="R33" s="400"/>
      <c r="S33" s="400"/>
      <c r="T33" s="203"/>
      <c r="U33" s="435" t="s">
        <v>194</v>
      </c>
      <c r="V33" s="435"/>
      <c r="W33" s="400" t="s">
        <v>195</v>
      </c>
      <c r="X33" s="400"/>
      <c r="Y33" s="400"/>
      <c r="Z33" s="400"/>
      <c r="AA33" s="400"/>
      <c r="AB33" s="400"/>
      <c r="AC33" s="400"/>
      <c r="AD33" s="400"/>
      <c r="AE33" s="400"/>
      <c r="AF33" s="400"/>
      <c r="AG33" s="400"/>
      <c r="AH33" s="400"/>
      <c r="AI33" s="400"/>
      <c r="AJ33" s="400"/>
      <c r="AK33" s="400"/>
      <c r="AL33" s="203"/>
      <c r="AM33" s="435" t="s">
        <v>194</v>
      </c>
      <c r="AN33" s="435"/>
      <c r="AO33" s="400" t="s">
        <v>195</v>
      </c>
      <c r="AP33" s="400"/>
      <c r="AQ33" s="400"/>
      <c r="AR33" s="400"/>
      <c r="AS33" s="400"/>
      <c r="AT33" s="400"/>
      <c r="AU33" s="400"/>
      <c r="AV33" s="400"/>
      <c r="AW33" s="400"/>
      <c r="AX33" s="400"/>
      <c r="AY33" s="400"/>
      <c r="AZ33" s="400"/>
      <c r="BA33" s="400"/>
      <c r="BB33" s="400"/>
      <c r="BC33" s="400"/>
      <c r="BD33" s="204"/>
      <c r="BE33" s="400" t="s">
        <v>196</v>
      </c>
      <c r="BF33" s="400"/>
      <c r="BG33" s="400" t="s">
        <v>197</v>
      </c>
      <c r="BH33" s="400"/>
      <c r="BI33" s="400"/>
      <c r="BJ33" s="400"/>
      <c r="BK33" s="400"/>
      <c r="BL33" s="400"/>
      <c r="BM33" s="400"/>
      <c r="BN33" s="400"/>
      <c r="BO33" s="400"/>
      <c r="BP33" s="400"/>
      <c r="BQ33" s="400"/>
      <c r="BR33" s="400"/>
      <c r="BS33" s="400"/>
      <c r="BT33" s="400"/>
      <c r="BU33" s="400"/>
      <c r="BV33" s="204"/>
      <c r="BW33" s="435" t="s">
        <v>196</v>
      </c>
      <c r="BX33" s="435"/>
      <c r="BY33" s="400" t="s">
        <v>198</v>
      </c>
      <c r="BZ33" s="400"/>
      <c r="CA33" s="400"/>
      <c r="CB33" s="400"/>
      <c r="CC33" s="400"/>
      <c r="CD33" s="400"/>
      <c r="CE33" s="400"/>
      <c r="CF33" s="400"/>
      <c r="CG33" s="400"/>
      <c r="CH33" s="400"/>
      <c r="CI33" s="400"/>
      <c r="CJ33" s="400"/>
      <c r="CK33" s="400"/>
      <c r="CL33" s="400"/>
      <c r="CM33" s="400"/>
      <c r="CN33" s="203"/>
      <c r="CO33" s="435" t="s">
        <v>194</v>
      </c>
      <c r="CP33" s="435"/>
      <c r="CQ33" s="400" t="s">
        <v>199</v>
      </c>
      <c r="CR33" s="400"/>
      <c r="CS33" s="400"/>
      <c r="CT33" s="400"/>
      <c r="CU33" s="400"/>
      <c r="CV33" s="400"/>
      <c r="CW33" s="400"/>
      <c r="CX33" s="400"/>
      <c r="CY33" s="400"/>
      <c r="CZ33" s="400"/>
      <c r="DA33" s="400"/>
      <c r="DB33" s="400"/>
      <c r="DC33" s="400"/>
      <c r="DD33" s="400"/>
      <c r="DE33" s="400"/>
      <c r="DF33" s="203"/>
      <c r="DG33" s="600" t="s">
        <v>200</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5</v>
      </c>
      <c r="AN34" s="601"/>
      <c r="AO34" s="602" t="str">
        <f>IF('各会計、関係団体の財政状況及び健全化判断比率'!B31="","",'各会計、関係団体の財政状況及び健全化判断比率'!B31)</f>
        <v>水道事業会計</v>
      </c>
      <c r="AP34" s="602"/>
      <c r="AQ34" s="602"/>
      <c r="AR34" s="602"/>
      <c r="AS34" s="602"/>
      <c r="AT34" s="602"/>
      <c r="AU34" s="602"/>
      <c r="AV34" s="602"/>
      <c r="AW34" s="602"/>
      <c r="AX34" s="602"/>
      <c r="AY34" s="602"/>
      <c r="AZ34" s="602"/>
      <c r="BA34" s="602"/>
      <c r="BB34" s="602"/>
      <c r="BC34" s="602"/>
      <c r="BD34" s="178"/>
      <c r="BE34" s="601">
        <f>IF(BG34="","",MAX(C34:D43,U34:V43,AM34:AN43)+1)</f>
        <v>7</v>
      </c>
      <c r="BF34" s="601"/>
      <c r="BG34" s="602" t="str">
        <f>IF('各会計、関係団体の財政状況及び健全化判断比率'!B33="","",'各会計、関係団体の財政状況及び健全化判断比率'!B33)</f>
        <v>浄化槽整備推進事業特別会計</v>
      </c>
      <c r="BH34" s="602"/>
      <c r="BI34" s="602"/>
      <c r="BJ34" s="602"/>
      <c r="BK34" s="602"/>
      <c r="BL34" s="602"/>
      <c r="BM34" s="602"/>
      <c r="BN34" s="602"/>
      <c r="BO34" s="602"/>
      <c r="BP34" s="602"/>
      <c r="BQ34" s="602"/>
      <c r="BR34" s="602"/>
      <c r="BS34" s="602"/>
      <c r="BT34" s="602"/>
      <c r="BU34" s="602"/>
      <c r="BV34" s="178"/>
      <c r="BW34" s="601">
        <f>IF(BY34="","",MAX(C34:D43,U34:V43,AM34:AN43,BE34:BF43)+1)</f>
        <v>9</v>
      </c>
      <c r="BX34" s="601"/>
      <c r="BY34" s="602" t="str">
        <f>IF('各会計、関係団体の財政状況及び健全化判断比率'!B68="","",'各会計、関係団体の財政状況及び健全化判断比率'!B68)</f>
        <v>臼津広域連合</v>
      </c>
      <c r="BZ34" s="602"/>
      <c r="CA34" s="602"/>
      <c r="CB34" s="602"/>
      <c r="CC34" s="602"/>
      <c r="CD34" s="602"/>
      <c r="CE34" s="602"/>
      <c r="CF34" s="602"/>
      <c r="CG34" s="602"/>
      <c r="CH34" s="602"/>
      <c r="CI34" s="602"/>
      <c r="CJ34" s="602"/>
      <c r="CK34" s="602"/>
      <c r="CL34" s="602"/>
      <c r="CM34" s="602"/>
      <c r="CN34" s="178"/>
      <c r="CO34" s="601">
        <f>IF(CQ34="","",MAX(C34:D43,U34:V43,AM34:AN43,BE34:BF43,BW34:BX43)+1)</f>
        <v>14</v>
      </c>
      <c r="CP34" s="601"/>
      <c r="CQ34" s="602" t="str">
        <f>IF('各会計、関係団体の財政状況及び健全化判断比率'!BS7="","",'各会計、関係団体の財政状況及び健全化判断比率'!BS7)</f>
        <v>臼杵市環境保全型農林振興公社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介護保険特別会計</v>
      </c>
      <c r="X35" s="602"/>
      <c r="Y35" s="602"/>
      <c r="Z35" s="602"/>
      <c r="AA35" s="602"/>
      <c r="AB35" s="602"/>
      <c r="AC35" s="602"/>
      <c r="AD35" s="602"/>
      <c r="AE35" s="602"/>
      <c r="AF35" s="602"/>
      <c r="AG35" s="602"/>
      <c r="AH35" s="602"/>
      <c r="AI35" s="602"/>
      <c r="AJ35" s="602"/>
      <c r="AK35" s="602"/>
      <c r="AL35" s="178"/>
      <c r="AM35" s="601">
        <f t="shared" ref="AM35:AM43" si="0">IF(AO35="","",AM34+1)</f>
        <v>6</v>
      </c>
      <c r="AN35" s="601"/>
      <c r="AO35" s="602" t="str">
        <f>IF('各会計、関係団体の財政状況及び健全化判断比率'!B32="","",'各会計、関係団体の財政状況及び健全化判断比率'!B32)</f>
        <v>下水道事業会計</v>
      </c>
      <c r="AP35" s="602"/>
      <c r="AQ35" s="602"/>
      <c r="AR35" s="602"/>
      <c r="AS35" s="602"/>
      <c r="AT35" s="602"/>
      <c r="AU35" s="602"/>
      <c r="AV35" s="602"/>
      <c r="AW35" s="602"/>
      <c r="AX35" s="602"/>
      <c r="AY35" s="602"/>
      <c r="AZ35" s="602"/>
      <c r="BA35" s="602"/>
      <c r="BB35" s="602"/>
      <c r="BC35" s="602"/>
      <c r="BD35" s="178"/>
      <c r="BE35" s="601">
        <f t="shared" ref="BE35:BE43" si="1">IF(BG35="","",BE34+1)</f>
        <v>8</v>
      </c>
      <c r="BF35" s="601"/>
      <c r="BG35" s="602" t="str">
        <f>IF('各会計、関係団体の財政状況及び健全化判断比率'!B34="","",'各会計、関係団体の財政状況及び健全化判断比率'!B34)</f>
        <v>臼杵石仏特別会計</v>
      </c>
      <c r="BH35" s="602"/>
      <c r="BI35" s="602"/>
      <c r="BJ35" s="602"/>
      <c r="BK35" s="602"/>
      <c r="BL35" s="602"/>
      <c r="BM35" s="602"/>
      <c r="BN35" s="602"/>
      <c r="BO35" s="602"/>
      <c r="BP35" s="602"/>
      <c r="BQ35" s="602"/>
      <c r="BR35" s="602"/>
      <c r="BS35" s="602"/>
      <c r="BT35" s="602"/>
      <c r="BU35" s="602"/>
      <c r="BV35" s="178"/>
      <c r="BW35" s="601">
        <f t="shared" ref="BW35:BW43" si="2">IF(BY35="","",BW34+1)</f>
        <v>10</v>
      </c>
      <c r="BX35" s="601"/>
      <c r="BY35" s="602" t="str">
        <f>IF('各会計、関係団体の財政状況及び健全化判断比率'!B69="","",'各会計、関係団体の財政状況及び健全化判断比率'!B69)</f>
        <v>大分県交通災害共済組合（交通災害共済事業会計）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後期高齢者医療特別会計</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11</v>
      </c>
      <c r="BX36" s="601"/>
      <c r="BY36" s="602" t="str">
        <f>IF('各会計、関係団体の財政状況及び健全化判断比率'!B70="","",'各会計、関係団体の財政状況及び健全化判断比率'!B70)</f>
        <v>大分県市町村会館管理組合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t="str">
        <f t="shared" si="4"/>
        <v/>
      </c>
      <c r="V37" s="601"/>
      <c r="W37" s="602"/>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12</v>
      </c>
      <c r="BX37" s="601"/>
      <c r="BY37" s="602" t="str">
        <f>IF('各会計、関係団体の財政状況及び健全化判断比率'!B71="","",'各会計、関係団体の財政状況及び健全化判断比率'!B71)</f>
        <v>大分県後期高齢者医療広域連合（普通会計）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13</v>
      </c>
      <c r="BX38" s="601"/>
      <c r="BY38" s="602" t="str">
        <f>IF('各会計、関係団体の財政状況及び健全化判断比率'!B72="","",'各会計、関係団体の財政状況及び健全化判断比率'!B72)</f>
        <v>大分県後期高齢者医療広域連合（後期高齢者医療事業会計）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t="str">
        <f t="shared" si="2"/>
        <v/>
      </c>
      <c r="BX39" s="601"/>
      <c r="BY39" s="602" t="str">
        <f>IF('各会計、関係団体の財政状況及び健全化判断比率'!B73="","",'各会計、関係団体の財政状況及び健全化判断比率'!B73)</f>
        <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t="str">
        <f t="shared" si="2"/>
        <v/>
      </c>
      <c r="BX40" s="601"/>
      <c r="BY40" s="602" t="str">
        <f>IF('各会計、関係団体の財政状況及び健全化判断比率'!B74="","",'各会計、関係団体の財政状況及び健全化判断比率'!B74)</f>
        <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t="str">
        <f t="shared" si="2"/>
        <v/>
      </c>
      <c r="BX41" s="601"/>
      <c r="BY41" s="602" t="str">
        <f>IF('各会計、関係団体の財政状況及び健全化判断比率'!B75="","",'各会計、関係団体の財政状況及び健全化判断比率'!B75)</f>
        <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t="str">
        <f t="shared" si="2"/>
        <v/>
      </c>
      <c r="BX42" s="601"/>
      <c r="BY42" s="602" t="str">
        <f>IF('各会計、関係団体の財政状況及び健全化判断比率'!B76="","",'各会計、関係団体の財政状況及び健全化判断比率'!B76)</f>
        <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604" t="s">
        <v>202</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203</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204</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205</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206</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207</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208</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590</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80" t="s">
        <v>560</v>
      </c>
      <c r="D34" s="1180"/>
      <c r="E34" s="1181"/>
      <c r="F34" s="32">
        <v>3.14</v>
      </c>
      <c r="G34" s="33">
        <v>2.15</v>
      </c>
      <c r="H34" s="33">
        <v>2.67</v>
      </c>
      <c r="I34" s="33">
        <v>2.71</v>
      </c>
      <c r="J34" s="34">
        <v>3.88</v>
      </c>
      <c r="K34" s="22"/>
      <c r="L34" s="22"/>
      <c r="M34" s="22"/>
      <c r="N34" s="22"/>
      <c r="O34" s="22"/>
      <c r="P34" s="22"/>
    </row>
    <row r="35" spans="1:16" ht="39" customHeight="1" x14ac:dyDescent="0.15">
      <c r="A35" s="22"/>
      <c r="B35" s="35"/>
      <c r="C35" s="1174" t="s">
        <v>561</v>
      </c>
      <c r="D35" s="1175"/>
      <c r="E35" s="1176"/>
      <c r="F35" s="36">
        <v>3.13</v>
      </c>
      <c r="G35" s="37">
        <v>3.16</v>
      </c>
      <c r="H35" s="37">
        <v>3.18</v>
      </c>
      <c r="I35" s="37">
        <v>3.07</v>
      </c>
      <c r="J35" s="38">
        <v>3.04</v>
      </c>
      <c r="K35" s="22"/>
      <c r="L35" s="22"/>
      <c r="M35" s="22"/>
      <c r="N35" s="22"/>
      <c r="O35" s="22"/>
      <c r="P35" s="22"/>
    </row>
    <row r="36" spans="1:16" ht="39" customHeight="1" x14ac:dyDescent="0.15">
      <c r="A36" s="22"/>
      <c r="B36" s="35"/>
      <c r="C36" s="1174" t="s">
        <v>562</v>
      </c>
      <c r="D36" s="1175"/>
      <c r="E36" s="1176"/>
      <c r="F36" s="36">
        <v>1.87</v>
      </c>
      <c r="G36" s="37">
        <v>2.13</v>
      </c>
      <c r="H36" s="37">
        <v>2.3199999999999998</v>
      </c>
      <c r="I36" s="37">
        <v>3.02</v>
      </c>
      <c r="J36" s="38">
        <v>2.7</v>
      </c>
      <c r="K36" s="22"/>
      <c r="L36" s="22"/>
      <c r="M36" s="22"/>
      <c r="N36" s="22"/>
      <c r="O36" s="22"/>
      <c r="P36" s="22"/>
    </row>
    <row r="37" spans="1:16" ht="39" customHeight="1" x14ac:dyDescent="0.15">
      <c r="A37" s="22"/>
      <c r="B37" s="35"/>
      <c r="C37" s="1174" t="s">
        <v>563</v>
      </c>
      <c r="D37" s="1175"/>
      <c r="E37" s="1176"/>
      <c r="F37" s="36" t="s">
        <v>511</v>
      </c>
      <c r="G37" s="37" t="s">
        <v>511</v>
      </c>
      <c r="H37" s="37" t="s">
        <v>511</v>
      </c>
      <c r="I37" s="37">
        <v>1.27</v>
      </c>
      <c r="J37" s="38">
        <v>1.71</v>
      </c>
      <c r="K37" s="22"/>
      <c r="L37" s="22"/>
      <c r="M37" s="22"/>
      <c r="N37" s="22"/>
      <c r="O37" s="22"/>
      <c r="P37" s="22"/>
    </row>
    <row r="38" spans="1:16" ht="39" customHeight="1" x14ac:dyDescent="0.15">
      <c r="A38" s="22"/>
      <c r="B38" s="35"/>
      <c r="C38" s="1174" t="s">
        <v>564</v>
      </c>
      <c r="D38" s="1175"/>
      <c r="E38" s="1176"/>
      <c r="F38" s="36">
        <v>0.6</v>
      </c>
      <c r="G38" s="37">
        <v>0.34</v>
      </c>
      <c r="H38" s="37">
        <v>0.04</v>
      </c>
      <c r="I38" s="37">
        <v>0</v>
      </c>
      <c r="J38" s="38">
        <v>0.52</v>
      </c>
      <c r="K38" s="22"/>
      <c r="L38" s="22"/>
      <c r="M38" s="22"/>
      <c r="N38" s="22"/>
      <c r="O38" s="22"/>
      <c r="P38" s="22"/>
    </row>
    <row r="39" spans="1:16" ht="39" customHeight="1" x14ac:dyDescent="0.15">
      <c r="A39" s="22"/>
      <c r="B39" s="35"/>
      <c r="C39" s="1174" t="s">
        <v>565</v>
      </c>
      <c r="D39" s="1175"/>
      <c r="E39" s="1176"/>
      <c r="F39" s="36">
        <v>0.01</v>
      </c>
      <c r="G39" s="37">
        <v>0.01</v>
      </c>
      <c r="H39" s="37">
        <v>0.01</v>
      </c>
      <c r="I39" s="37">
        <v>0.01</v>
      </c>
      <c r="J39" s="38">
        <v>0.01</v>
      </c>
      <c r="K39" s="22"/>
      <c r="L39" s="22"/>
      <c r="M39" s="22"/>
      <c r="N39" s="22"/>
      <c r="O39" s="22"/>
      <c r="P39" s="22"/>
    </row>
    <row r="40" spans="1:16" ht="39" customHeight="1" x14ac:dyDescent="0.15">
      <c r="A40" s="22"/>
      <c r="B40" s="35"/>
      <c r="C40" s="1174" t="s">
        <v>566</v>
      </c>
      <c r="D40" s="1175"/>
      <c r="E40" s="1176"/>
      <c r="F40" s="36">
        <v>0.03</v>
      </c>
      <c r="G40" s="37">
        <v>0.02</v>
      </c>
      <c r="H40" s="37">
        <v>0.03</v>
      </c>
      <c r="I40" s="37">
        <v>0</v>
      </c>
      <c r="J40" s="38">
        <v>0</v>
      </c>
      <c r="K40" s="22"/>
      <c r="L40" s="22"/>
      <c r="M40" s="22"/>
      <c r="N40" s="22"/>
      <c r="O40" s="22"/>
      <c r="P40" s="22"/>
    </row>
    <row r="41" spans="1:16" ht="39" customHeight="1" x14ac:dyDescent="0.15">
      <c r="A41" s="22"/>
      <c r="B41" s="35"/>
      <c r="C41" s="1174" t="s">
        <v>567</v>
      </c>
      <c r="D41" s="1175"/>
      <c r="E41" s="1176"/>
      <c r="F41" s="36">
        <v>0</v>
      </c>
      <c r="G41" s="37">
        <v>0</v>
      </c>
      <c r="H41" s="37">
        <v>0</v>
      </c>
      <c r="I41" s="37">
        <v>0</v>
      </c>
      <c r="J41" s="38">
        <v>0</v>
      </c>
      <c r="K41" s="22"/>
      <c r="L41" s="22"/>
      <c r="M41" s="22"/>
      <c r="N41" s="22"/>
      <c r="O41" s="22"/>
      <c r="P41" s="22"/>
    </row>
    <row r="42" spans="1:16" ht="39" customHeight="1" x14ac:dyDescent="0.15">
      <c r="A42" s="22"/>
      <c r="B42" s="39"/>
      <c r="C42" s="1174" t="s">
        <v>568</v>
      </c>
      <c r="D42" s="1175"/>
      <c r="E42" s="1176"/>
      <c r="F42" s="36" t="s">
        <v>511</v>
      </c>
      <c r="G42" s="37" t="s">
        <v>511</v>
      </c>
      <c r="H42" s="37" t="s">
        <v>511</v>
      </c>
      <c r="I42" s="37" t="s">
        <v>511</v>
      </c>
      <c r="J42" s="38" t="s">
        <v>511</v>
      </c>
      <c r="K42" s="22"/>
      <c r="L42" s="22"/>
      <c r="M42" s="22"/>
      <c r="N42" s="22"/>
      <c r="O42" s="22"/>
      <c r="P42" s="22"/>
    </row>
    <row r="43" spans="1:16" ht="39" customHeight="1" thickBot="1" x14ac:dyDescent="0.2">
      <c r="A43" s="22"/>
      <c r="B43" s="40"/>
      <c r="C43" s="1177" t="s">
        <v>569</v>
      </c>
      <c r="D43" s="1178"/>
      <c r="E43" s="1179"/>
      <c r="F43" s="41">
        <v>0.13</v>
      </c>
      <c r="G43" s="42">
        <v>0.49</v>
      </c>
      <c r="H43" s="42">
        <v>0.25</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AVK/4iudjuK5KH2S5wYmkpgv8Yl7xGMpuV4/jVJeqGA0IpQ/RYRIuOGbvZBLKWwSE1T1Yp/Pou2/s7Khgw6g==" saltValue="kHkvwskH19xtHYtup0p5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82" t="s">
        <v>11</v>
      </c>
      <c r="C45" s="1183"/>
      <c r="D45" s="58"/>
      <c r="E45" s="1188" t="s">
        <v>12</v>
      </c>
      <c r="F45" s="1188"/>
      <c r="G45" s="1188"/>
      <c r="H45" s="1188"/>
      <c r="I45" s="1188"/>
      <c r="J45" s="1189"/>
      <c r="K45" s="59">
        <v>2960</v>
      </c>
      <c r="L45" s="60">
        <v>2607</v>
      </c>
      <c r="M45" s="60">
        <v>2563</v>
      </c>
      <c r="N45" s="60">
        <v>2610</v>
      </c>
      <c r="O45" s="61">
        <v>2785</v>
      </c>
      <c r="P45" s="48"/>
      <c r="Q45" s="48"/>
      <c r="R45" s="48"/>
      <c r="S45" s="48"/>
      <c r="T45" s="48"/>
      <c r="U45" s="48"/>
    </row>
    <row r="46" spans="1:21" ht="30.75" customHeight="1" x14ac:dyDescent="0.15">
      <c r="A46" s="48"/>
      <c r="B46" s="1184"/>
      <c r="C46" s="1185"/>
      <c r="D46" s="62"/>
      <c r="E46" s="1190" t="s">
        <v>13</v>
      </c>
      <c r="F46" s="1190"/>
      <c r="G46" s="1190"/>
      <c r="H46" s="1190"/>
      <c r="I46" s="1190"/>
      <c r="J46" s="1191"/>
      <c r="K46" s="63" t="s">
        <v>511</v>
      </c>
      <c r="L46" s="64" t="s">
        <v>511</v>
      </c>
      <c r="M46" s="64" t="s">
        <v>511</v>
      </c>
      <c r="N46" s="64" t="s">
        <v>511</v>
      </c>
      <c r="O46" s="65" t="s">
        <v>511</v>
      </c>
      <c r="P46" s="48"/>
      <c r="Q46" s="48"/>
      <c r="R46" s="48"/>
      <c r="S46" s="48"/>
      <c r="T46" s="48"/>
      <c r="U46" s="48"/>
    </row>
    <row r="47" spans="1:21" ht="30.75" customHeight="1" x14ac:dyDescent="0.15">
      <c r="A47" s="48"/>
      <c r="B47" s="1184"/>
      <c r="C47" s="1185"/>
      <c r="D47" s="62"/>
      <c r="E47" s="1190" t="s">
        <v>14</v>
      </c>
      <c r="F47" s="1190"/>
      <c r="G47" s="1190"/>
      <c r="H47" s="1190"/>
      <c r="I47" s="1190"/>
      <c r="J47" s="1191"/>
      <c r="K47" s="63" t="s">
        <v>511</v>
      </c>
      <c r="L47" s="64" t="s">
        <v>511</v>
      </c>
      <c r="M47" s="64" t="s">
        <v>511</v>
      </c>
      <c r="N47" s="64" t="s">
        <v>511</v>
      </c>
      <c r="O47" s="65" t="s">
        <v>511</v>
      </c>
      <c r="P47" s="48"/>
      <c r="Q47" s="48"/>
      <c r="R47" s="48"/>
      <c r="S47" s="48"/>
      <c r="T47" s="48"/>
      <c r="U47" s="48"/>
    </row>
    <row r="48" spans="1:21" ht="30.75" customHeight="1" x14ac:dyDescent="0.15">
      <c r="A48" s="48"/>
      <c r="B48" s="1184"/>
      <c r="C48" s="1185"/>
      <c r="D48" s="62"/>
      <c r="E48" s="1190" t="s">
        <v>15</v>
      </c>
      <c r="F48" s="1190"/>
      <c r="G48" s="1190"/>
      <c r="H48" s="1190"/>
      <c r="I48" s="1190"/>
      <c r="J48" s="1191"/>
      <c r="K48" s="63">
        <v>651</v>
      </c>
      <c r="L48" s="64">
        <v>611</v>
      </c>
      <c r="M48" s="64">
        <v>575</v>
      </c>
      <c r="N48" s="64">
        <v>536</v>
      </c>
      <c r="O48" s="65">
        <v>523</v>
      </c>
      <c r="P48" s="48"/>
      <c r="Q48" s="48"/>
      <c r="R48" s="48"/>
      <c r="S48" s="48"/>
      <c r="T48" s="48"/>
      <c r="U48" s="48"/>
    </row>
    <row r="49" spans="1:21" ht="30.75" customHeight="1" x14ac:dyDescent="0.15">
      <c r="A49" s="48"/>
      <c r="B49" s="1184"/>
      <c r="C49" s="1185"/>
      <c r="D49" s="62"/>
      <c r="E49" s="1190" t="s">
        <v>16</v>
      </c>
      <c r="F49" s="1190"/>
      <c r="G49" s="1190"/>
      <c r="H49" s="1190"/>
      <c r="I49" s="1190"/>
      <c r="J49" s="1191"/>
      <c r="K49" s="63">
        <v>5</v>
      </c>
      <c r="L49" s="64">
        <v>5</v>
      </c>
      <c r="M49" s="64">
        <v>5</v>
      </c>
      <c r="N49" s="64">
        <v>5</v>
      </c>
      <c r="O49" s="65">
        <v>5</v>
      </c>
      <c r="P49" s="48"/>
      <c r="Q49" s="48"/>
      <c r="R49" s="48"/>
      <c r="S49" s="48"/>
      <c r="T49" s="48"/>
      <c r="U49" s="48"/>
    </row>
    <row r="50" spans="1:21" ht="30.75" customHeight="1" x14ac:dyDescent="0.15">
      <c r="A50" s="48"/>
      <c r="B50" s="1184"/>
      <c r="C50" s="1185"/>
      <c r="D50" s="62"/>
      <c r="E50" s="1190" t="s">
        <v>17</v>
      </c>
      <c r="F50" s="1190"/>
      <c r="G50" s="1190"/>
      <c r="H50" s="1190"/>
      <c r="I50" s="1190"/>
      <c r="J50" s="1191"/>
      <c r="K50" s="63">
        <v>50</v>
      </c>
      <c r="L50" s="64">
        <v>30</v>
      </c>
      <c r="M50" s="64">
        <v>42</v>
      </c>
      <c r="N50" s="64">
        <v>32</v>
      </c>
      <c r="O50" s="65">
        <v>37</v>
      </c>
      <c r="P50" s="48"/>
      <c r="Q50" s="48"/>
      <c r="R50" s="48"/>
      <c r="S50" s="48"/>
      <c r="T50" s="48"/>
      <c r="U50" s="48"/>
    </row>
    <row r="51" spans="1:21" ht="30.75" customHeight="1" x14ac:dyDescent="0.15">
      <c r="A51" s="48"/>
      <c r="B51" s="1186"/>
      <c r="C51" s="1187"/>
      <c r="D51" s="66"/>
      <c r="E51" s="1190" t="s">
        <v>18</v>
      </c>
      <c r="F51" s="1190"/>
      <c r="G51" s="1190"/>
      <c r="H51" s="1190"/>
      <c r="I51" s="1190"/>
      <c r="J51" s="1191"/>
      <c r="K51" s="63" t="s">
        <v>511</v>
      </c>
      <c r="L51" s="64" t="s">
        <v>511</v>
      </c>
      <c r="M51" s="64" t="s">
        <v>511</v>
      </c>
      <c r="N51" s="64" t="s">
        <v>511</v>
      </c>
      <c r="O51" s="65" t="s">
        <v>511</v>
      </c>
      <c r="P51" s="48"/>
      <c r="Q51" s="48"/>
      <c r="R51" s="48"/>
      <c r="S51" s="48"/>
      <c r="T51" s="48"/>
      <c r="U51" s="48"/>
    </row>
    <row r="52" spans="1:21" ht="30.75" customHeight="1" x14ac:dyDescent="0.15">
      <c r="A52" s="48"/>
      <c r="B52" s="1192" t="s">
        <v>19</v>
      </c>
      <c r="C52" s="1193"/>
      <c r="D52" s="66"/>
      <c r="E52" s="1190" t="s">
        <v>20</v>
      </c>
      <c r="F52" s="1190"/>
      <c r="G52" s="1190"/>
      <c r="H52" s="1190"/>
      <c r="I52" s="1190"/>
      <c r="J52" s="1191"/>
      <c r="K52" s="63">
        <v>2655</v>
      </c>
      <c r="L52" s="64">
        <v>2465</v>
      </c>
      <c r="M52" s="64">
        <v>2504</v>
      </c>
      <c r="N52" s="64">
        <v>2494</v>
      </c>
      <c r="O52" s="65">
        <v>2579</v>
      </c>
      <c r="P52" s="48"/>
      <c r="Q52" s="48"/>
      <c r="R52" s="48"/>
      <c r="S52" s="48"/>
      <c r="T52" s="48"/>
      <c r="U52" s="48"/>
    </row>
    <row r="53" spans="1:21" ht="30.75" customHeight="1" thickBot="1" x14ac:dyDescent="0.2">
      <c r="A53" s="48"/>
      <c r="B53" s="1194" t="s">
        <v>21</v>
      </c>
      <c r="C53" s="1195"/>
      <c r="D53" s="67"/>
      <c r="E53" s="1196" t="s">
        <v>22</v>
      </c>
      <c r="F53" s="1196"/>
      <c r="G53" s="1196"/>
      <c r="H53" s="1196"/>
      <c r="I53" s="1196"/>
      <c r="J53" s="1197"/>
      <c r="K53" s="68">
        <v>1011</v>
      </c>
      <c r="L53" s="69">
        <v>788</v>
      </c>
      <c r="M53" s="69">
        <v>681</v>
      </c>
      <c r="N53" s="69">
        <v>689</v>
      </c>
      <c r="O53" s="70">
        <v>771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198" t="s">
        <v>25</v>
      </c>
      <c r="C57" s="1199"/>
      <c r="D57" s="1202" t="s">
        <v>26</v>
      </c>
      <c r="E57" s="1203"/>
      <c r="F57" s="1203"/>
      <c r="G57" s="1203"/>
      <c r="H57" s="1203"/>
      <c r="I57" s="1203"/>
      <c r="J57" s="1204"/>
      <c r="K57" s="83"/>
      <c r="L57" s="84"/>
      <c r="M57" s="84"/>
      <c r="N57" s="84"/>
      <c r="O57" s="85"/>
    </row>
    <row r="58" spans="1:21" ht="31.5" customHeight="1" thickBot="1" x14ac:dyDescent="0.2">
      <c r="B58" s="1200"/>
      <c r="C58" s="1201"/>
      <c r="D58" s="1205" t="s">
        <v>27</v>
      </c>
      <c r="E58" s="1206"/>
      <c r="F58" s="1206"/>
      <c r="G58" s="1206"/>
      <c r="H58" s="1206"/>
      <c r="I58" s="1206"/>
      <c r="J58" s="120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r4wtZKjDVrd5zRpK2Lr0WsznCyTyVlS+l3ON8pu5DeKGZIQldIZ/xRnpPmYPezfUTvnhGcJ3DQ5Pc+sBZ0PTg==" saltValue="Le6pimT0LNNaefz0ohfN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08" t="s">
        <v>30</v>
      </c>
      <c r="C41" s="1209"/>
      <c r="D41" s="102"/>
      <c r="E41" s="1214" t="s">
        <v>31</v>
      </c>
      <c r="F41" s="1214"/>
      <c r="G41" s="1214"/>
      <c r="H41" s="1215"/>
      <c r="I41" s="351">
        <v>25708</v>
      </c>
      <c r="J41" s="352">
        <v>26338</v>
      </c>
      <c r="K41" s="352">
        <v>27186</v>
      </c>
      <c r="L41" s="352">
        <v>27893</v>
      </c>
      <c r="M41" s="353">
        <v>27595</v>
      </c>
    </row>
    <row r="42" spans="2:13" ht="27.75" customHeight="1" x14ac:dyDescent="0.15">
      <c r="B42" s="1210"/>
      <c r="C42" s="1211"/>
      <c r="D42" s="103"/>
      <c r="E42" s="1216" t="s">
        <v>32</v>
      </c>
      <c r="F42" s="1216"/>
      <c r="G42" s="1216"/>
      <c r="H42" s="1217"/>
      <c r="I42" s="354">
        <v>170</v>
      </c>
      <c r="J42" s="355">
        <v>155</v>
      </c>
      <c r="K42" s="355">
        <v>131</v>
      </c>
      <c r="L42" s="355">
        <v>170</v>
      </c>
      <c r="M42" s="356">
        <v>184</v>
      </c>
    </row>
    <row r="43" spans="2:13" ht="27.75" customHeight="1" x14ac:dyDescent="0.15">
      <c r="B43" s="1210"/>
      <c r="C43" s="1211"/>
      <c r="D43" s="103"/>
      <c r="E43" s="1216" t="s">
        <v>33</v>
      </c>
      <c r="F43" s="1216"/>
      <c r="G43" s="1216"/>
      <c r="H43" s="1217"/>
      <c r="I43" s="354">
        <v>7519</v>
      </c>
      <c r="J43" s="355">
        <v>7087</v>
      </c>
      <c r="K43" s="355">
        <v>6810</v>
      </c>
      <c r="L43" s="355">
        <v>6089</v>
      </c>
      <c r="M43" s="356">
        <v>5844</v>
      </c>
    </row>
    <row r="44" spans="2:13" ht="27.75" customHeight="1" x14ac:dyDescent="0.15">
      <c r="B44" s="1210"/>
      <c r="C44" s="1211"/>
      <c r="D44" s="103"/>
      <c r="E44" s="1216" t="s">
        <v>34</v>
      </c>
      <c r="F44" s="1216"/>
      <c r="G44" s="1216"/>
      <c r="H44" s="1217"/>
      <c r="I44" s="354">
        <v>57</v>
      </c>
      <c r="J44" s="355">
        <v>52</v>
      </c>
      <c r="K44" s="355">
        <v>47</v>
      </c>
      <c r="L44" s="355">
        <v>41</v>
      </c>
      <c r="M44" s="356">
        <v>39</v>
      </c>
    </row>
    <row r="45" spans="2:13" ht="27.75" customHeight="1" x14ac:dyDescent="0.15">
      <c r="B45" s="1210"/>
      <c r="C45" s="1211"/>
      <c r="D45" s="103"/>
      <c r="E45" s="1216" t="s">
        <v>35</v>
      </c>
      <c r="F45" s="1216"/>
      <c r="G45" s="1216"/>
      <c r="H45" s="1217"/>
      <c r="I45" s="354">
        <v>3025</v>
      </c>
      <c r="J45" s="355">
        <v>3103</v>
      </c>
      <c r="K45" s="355">
        <v>3206</v>
      </c>
      <c r="L45" s="355">
        <v>3130</v>
      </c>
      <c r="M45" s="356">
        <v>3127</v>
      </c>
    </row>
    <row r="46" spans="2:13" ht="27.75" customHeight="1" x14ac:dyDescent="0.15">
      <c r="B46" s="1210"/>
      <c r="C46" s="1211"/>
      <c r="D46" s="104"/>
      <c r="E46" s="1216" t="s">
        <v>36</v>
      </c>
      <c r="F46" s="1216"/>
      <c r="G46" s="1216"/>
      <c r="H46" s="1217"/>
      <c r="I46" s="354">
        <v>2</v>
      </c>
      <c r="J46" s="355">
        <v>2</v>
      </c>
      <c r="K46" s="355">
        <v>2</v>
      </c>
      <c r="L46" s="355">
        <v>2</v>
      </c>
      <c r="M46" s="356">
        <v>2</v>
      </c>
    </row>
    <row r="47" spans="2:13" ht="27.75" customHeight="1" x14ac:dyDescent="0.15">
      <c r="B47" s="1210"/>
      <c r="C47" s="1211"/>
      <c r="D47" s="105"/>
      <c r="E47" s="1218" t="s">
        <v>37</v>
      </c>
      <c r="F47" s="1219"/>
      <c r="G47" s="1219"/>
      <c r="H47" s="1220"/>
      <c r="I47" s="354" t="s">
        <v>511</v>
      </c>
      <c r="J47" s="355" t="s">
        <v>511</v>
      </c>
      <c r="K47" s="355" t="s">
        <v>511</v>
      </c>
      <c r="L47" s="355" t="s">
        <v>511</v>
      </c>
      <c r="M47" s="356" t="s">
        <v>511</v>
      </c>
    </row>
    <row r="48" spans="2:13" ht="27.75" customHeight="1" x14ac:dyDescent="0.15">
      <c r="B48" s="1210"/>
      <c r="C48" s="1211"/>
      <c r="D48" s="103"/>
      <c r="E48" s="1216" t="s">
        <v>38</v>
      </c>
      <c r="F48" s="1216"/>
      <c r="G48" s="1216"/>
      <c r="H48" s="1217"/>
      <c r="I48" s="354" t="s">
        <v>511</v>
      </c>
      <c r="J48" s="355" t="s">
        <v>511</v>
      </c>
      <c r="K48" s="355" t="s">
        <v>511</v>
      </c>
      <c r="L48" s="355" t="s">
        <v>511</v>
      </c>
      <c r="M48" s="356" t="s">
        <v>511</v>
      </c>
    </row>
    <row r="49" spans="2:13" ht="27.75" customHeight="1" x14ac:dyDescent="0.15">
      <c r="B49" s="1212"/>
      <c r="C49" s="1213"/>
      <c r="D49" s="103"/>
      <c r="E49" s="1216" t="s">
        <v>39</v>
      </c>
      <c r="F49" s="1216"/>
      <c r="G49" s="1216"/>
      <c r="H49" s="1217"/>
      <c r="I49" s="354" t="s">
        <v>511</v>
      </c>
      <c r="J49" s="355" t="s">
        <v>511</v>
      </c>
      <c r="K49" s="355" t="s">
        <v>511</v>
      </c>
      <c r="L49" s="355" t="s">
        <v>511</v>
      </c>
      <c r="M49" s="356" t="s">
        <v>511</v>
      </c>
    </row>
    <row r="50" spans="2:13" ht="27.75" customHeight="1" x14ac:dyDescent="0.15">
      <c r="B50" s="1221" t="s">
        <v>40</v>
      </c>
      <c r="C50" s="1222"/>
      <c r="D50" s="106"/>
      <c r="E50" s="1216" t="s">
        <v>41</v>
      </c>
      <c r="F50" s="1216"/>
      <c r="G50" s="1216"/>
      <c r="H50" s="1217"/>
      <c r="I50" s="354">
        <v>9427</v>
      </c>
      <c r="J50" s="355">
        <v>9786</v>
      </c>
      <c r="K50" s="355">
        <v>9764</v>
      </c>
      <c r="L50" s="355">
        <v>9934</v>
      </c>
      <c r="M50" s="356">
        <v>10740</v>
      </c>
    </row>
    <row r="51" spans="2:13" ht="27.75" customHeight="1" x14ac:dyDescent="0.15">
      <c r="B51" s="1210"/>
      <c r="C51" s="1211"/>
      <c r="D51" s="103"/>
      <c r="E51" s="1216" t="s">
        <v>42</v>
      </c>
      <c r="F51" s="1216"/>
      <c r="G51" s="1216"/>
      <c r="H51" s="1217"/>
      <c r="I51" s="354">
        <v>2163</v>
      </c>
      <c r="J51" s="355">
        <v>2534</v>
      </c>
      <c r="K51" s="355">
        <v>2853</v>
      </c>
      <c r="L51" s="355">
        <v>3146</v>
      </c>
      <c r="M51" s="356">
        <v>2524</v>
      </c>
    </row>
    <row r="52" spans="2:13" ht="27.75" customHeight="1" x14ac:dyDescent="0.15">
      <c r="B52" s="1212"/>
      <c r="C52" s="1213"/>
      <c r="D52" s="103"/>
      <c r="E52" s="1216" t="s">
        <v>43</v>
      </c>
      <c r="F52" s="1216"/>
      <c r="G52" s="1216"/>
      <c r="H52" s="1217"/>
      <c r="I52" s="354">
        <v>24351</v>
      </c>
      <c r="J52" s="355">
        <v>24466</v>
      </c>
      <c r="K52" s="355">
        <v>24851</v>
      </c>
      <c r="L52" s="355">
        <v>25507</v>
      </c>
      <c r="M52" s="356">
        <v>24872</v>
      </c>
    </row>
    <row r="53" spans="2:13" ht="27.75" customHeight="1" thickBot="1" x14ac:dyDescent="0.2">
      <c r="B53" s="1223" t="s">
        <v>44</v>
      </c>
      <c r="C53" s="1224"/>
      <c r="D53" s="107"/>
      <c r="E53" s="1225" t="s">
        <v>45</v>
      </c>
      <c r="F53" s="1225"/>
      <c r="G53" s="1225"/>
      <c r="H53" s="1226"/>
      <c r="I53" s="357">
        <v>538</v>
      </c>
      <c r="J53" s="358">
        <v>-49</v>
      </c>
      <c r="K53" s="358">
        <v>-87</v>
      </c>
      <c r="L53" s="358">
        <v>-1262</v>
      </c>
      <c r="M53" s="359">
        <v>-1344</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mp9Yg565XJ0evAZHJ28B4QmV/eqzK+5a9lov/VCNwDYi9aBwc9oW+RAF3bjJvzU/haWkYPG6c0fQteSEOY7XEg==" saltValue="cINSOWRha9UGnJblY+un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35" t="s">
        <v>48</v>
      </c>
      <c r="D55" s="1235"/>
      <c r="E55" s="1236"/>
      <c r="F55" s="119">
        <v>3037</v>
      </c>
      <c r="G55" s="119">
        <v>2961</v>
      </c>
      <c r="H55" s="120">
        <v>2952</v>
      </c>
    </row>
    <row r="56" spans="2:8" ht="52.5" customHeight="1" x14ac:dyDescent="0.15">
      <c r="B56" s="121"/>
      <c r="C56" s="1237" t="s">
        <v>49</v>
      </c>
      <c r="D56" s="1237"/>
      <c r="E56" s="1238"/>
      <c r="F56" s="122">
        <v>702</v>
      </c>
      <c r="G56" s="122">
        <v>752</v>
      </c>
      <c r="H56" s="123">
        <v>1106</v>
      </c>
    </row>
    <row r="57" spans="2:8" ht="53.25" customHeight="1" x14ac:dyDescent="0.15">
      <c r="B57" s="121"/>
      <c r="C57" s="1239" t="s">
        <v>50</v>
      </c>
      <c r="D57" s="1239"/>
      <c r="E57" s="1240"/>
      <c r="F57" s="124">
        <v>4431</v>
      </c>
      <c r="G57" s="124">
        <v>4700</v>
      </c>
      <c r="H57" s="125">
        <v>5148</v>
      </c>
    </row>
    <row r="58" spans="2:8" ht="45.75" customHeight="1" x14ac:dyDescent="0.15">
      <c r="B58" s="126"/>
      <c r="C58" s="1227" t="s">
        <v>585</v>
      </c>
      <c r="D58" s="1228"/>
      <c r="E58" s="1229"/>
      <c r="F58" s="127">
        <v>1256</v>
      </c>
      <c r="G58" s="127">
        <v>1356</v>
      </c>
      <c r="H58" s="128">
        <v>1456</v>
      </c>
    </row>
    <row r="59" spans="2:8" ht="45.75" customHeight="1" x14ac:dyDescent="0.15">
      <c r="B59" s="126"/>
      <c r="C59" s="1227" t="s">
        <v>586</v>
      </c>
      <c r="D59" s="1228"/>
      <c r="E59" s="1229"/>
      <c r="F59" s="127">
        <v>1025</v>
      </c>
      <c r="G59" s="127">
        <v>1166</v>
      </c>
      <c r="H59" s="128">
        <v>1330</v>
      </c>
    </row>
    <row r="60" spans="2:8" ht="45.75" customHeight="1" x14ac:dyDescent="0.15">
      <c r="B60" s="126"/>
      <c r="C60" s="1227" t="s">
        <v>587</v>
      </c>
      <c r="D60" s="1228"/>
      <c r="E60" s="1229"/>
      <c r="F60" s="127">
        <v>424</v>
      </c>
      <c r="G60" s="127">
        <v>474</v>
      </c>
      <c r="H60" s="128">
        <v>646</v>
      </c>
    </row>
    <row r="61" spans="2:8" ht="45.75" customHeight="1" x14ac:dyDescent="0.15">
      <c r="B61" s="126"/>
      <c r="C61" s="1227" t="s">
        <v>588</v>
      </c>
      <c r="D61" s="1228"/>
      <c r="E61" s="1229"/>
      <c r="F61" s="127">
        <v>613</v>
      </c>
      <c r="G61" s="127">
        <v>613</v>
      </c>
      <c r="H61" s="128">
        <v>613</v>
      </c>
    </row>
    <row r="62" spans="2:8" ht="45.75" customHeight="1" thickBot="1" x14ac:dyDescent="0.2">
      <c r="B62" s="129"/>
      <c r="C62" s="1230" t="s">
        <v>589</v>
      </c>
      <c r="D62" s="1231"/>
      <c r="E62" s="1232"/>
      <c r="F62" s="130">
        <v>413</v>
      </c>
      <c r="G62" s="130">
        <v>397</v>
      </c>
      <c r="H62" s="131">
        <v>378</v>
      </c>
    </row>
    <row r="63" spans="2:8" ht="52.5" customHeight="1" thickBot="1" x14ac:dyDescent="0.2">
      <c r="B63" s="132"/>
      <c r="C63" s="1233" t="s">
        <v>51</v>
      </c>
      <c r="D63" s="1233"/>
      <c r="E63" s="1234"/>
      <c r="F63" s="133">
        <v>8169</v>
      </c>
      <c r="G63" s="133">
        <v>8414</v>
      </c>
      <c r="H63" s="134">
        <v>9206</v>
      </c>
    </row>
    <row r="64" spans="2:8" x14ac:dyDescent="0.15"/>
  </sheetData>
  <sheetProtection algorithmName="SHA-512" hashValue="OL8ci7BEMeOrX6STYP7PWdYuWcI3s1V61/l/kKhE2VemWJICi5Xjn5sIaUFu4GBPiXRIBs1GIGpIRrjrcYTkOw==" saltValue="aEk++THPG9YWvHOJb6ZX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4F9EE-065B-45B6-88B8-40164056582B}">
  <sheetPr>
    <pageSetUpPr fitToPage="1"/>
  </sheetPr>
  <dimension ref="A1:DE85"/>
  <sheetViews>
    <sheetView showGridLines="0" zoomScale="70" zoomScaleNormal="70" zoomScaleSheetLayoutView="55" workbookViewId="0"/>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592</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593</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594</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595</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552</v>
      </c>
      <c r="BQ50" s="1274"/>
      <c r="BR50" s="1274"/>
      <c r="BS50" s="1274"/>
      <c r="BT50" s="1274"/>
      <c r="BU50" s="1274"/>
      <c r="BV50" s="1274"/>
      <c r="BW50" s="1274"/>
      <c r="BX50" s="1274" t="s">
        <v>553</v>
      </c>
      <c r="BY50" s="1274"/>
      <c r="BZ50" s="1274"/>
      <c r="CA50" s="1274"/>
      <c r="CB50" s="1274"/>
      <c r="CC50" s="1274"/>
      <c r="CD50" s="1274"/>
      <c r="CE50" s="1274"/>
      <c r="CF50" s="1274" t="s">
        <v>554</v>
      </c>
      <c r="CG50" s="1274"/>
      <c r="CH50" s="1274"/>
      <c r="CI50" s="1274"/>
      <c r="CJ50" s="1274"/>
      <c r="CK50" s="1274"/>
      <c r="CL50" s="1274"/>
      <c r="CM50" s="1274"/>
      <c r="CN50" s="1274" t="s">
        <v>555</v>
      </c>
      <c r="CO50" s="1274"/>
      <c r="CP50" s="1274"/>
      <c r="CQ50" s="1274"/>
      <c r="CR50" s="1274"/>
      <c r="CS50" s="1274"/>
      <c r="CT50" s="1274"/>
      <c r="CU50" s="1274"/>
      <c r="CV50" s="1274" t="s">
        <v>556</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596</v>
      </c>
      <c r="AO51" s="1278"/>
      <c r="AP51" s="1278"/>
      <c r="AQ51" s="1278"/>
      <c r="AR51" s="1278"/>
      <c r="AS51" s="1278"/>
      <c r="AT51" s="1278"/>
      <c r="AU51" s="1278"/>
      <c r="AV51" s="1278"/>
      <c r="AW51" s="1278"/>
      <c r="AX51" s="1278"/>
      <c r="AY51" s="1278"/>
      <c r="AZ51" s="1278"/>
      <c r="BA51" s="1278"/>
      <c r="BB51" s="1278" t="s">
        <v>597</v>
      </c>
      <c r="BC51" s="1278"/>
      <c r="BD51" s="1278"/>
      <c r="BE51" s="1278"/>
      <c r="BF51" s="1278"/>
      <c r="BG51" s="1278"/>
      <c r="BH51" s="1278"/>
      <c r="BI51" s="1278"/>
      <c r="BJ51" s="1278"/>
      <c r="BK51" s="1278"/>
      <c r="BL51" s="1278"/>
      <c r="BM51" s="1278"/>
      <c r="BN51" s="1278"/>
      <c r="BO51" s="1278"/>
      <c r="BP51" s="1279">
        <v>5.7</v>
      </c>
      <c r="BQ51" s="1279"/>
      <c r="BR51" s="1279"/>
      <c r="BS51" s="1279"/>
      <c r="BT51" s="1279"/>
      <c r="BU51" s="1279"/>
      <c r="BV51" s="1279"/>
      <c r="BW51" s="1279"/>
      <c r="BX51" s="1279"/>
      <c r="BY51" s="1279"/>
      <c r="BZ51" s="1279"/>
      <c r="CA51" s="1279"/>
      <c r="CB51" s="1279"/>
      <c r="CC51" s="1279"/>
      <c r="CD51" s="1279"/>
      <c r="CE51" s="1279"/>
      <c r="CF51" s="1279"/>
      <c r="CG51" s="1279"/>
      <c r="CH51" s="1279"/>
      <c r="CI51" s="1279"/>
      <c r="CJ51" s="1279"/>
      <c r="CK51" s="1279"/>
      <c r="CL51" s="1279"/>
      <c r="CM51" s="1279"/>
      <c r="CN51" s="1279"/>
      <c r="CO51" s="1279"/>
      <c r="CP51" s="1279"/>
      <c r="CQ51" s="1279"/>
      <c r="CR51" s="1279"/>
      <c r="CS51" s="1279"/>
      <c r="CT51" s="1279"/>
      <c r="CU51" s="1279"/>
      <c r="CV51" s="1279"/>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598</v>
      </c>
      <c r="BC53" s="1278"/>
      <c r="BD53" s="1278"/>
      <c r="BE53" s="1278"/>
      <c r="BF53" s="1278"/>
      <c r="BG53" s="1278"/>
      <c r="BH53" s="1278"/>
      <c r="BI53" s="1278"/>
      <c r="BJ53" s="1278"/>
      <c r="BK53" s="1278"/>
      <c r="BL53" s="1278"/>
      <c r="BM53" s="1278"/>
      <c r="BN53" s="1278"/>
      <c r="BO53" s="1278"/>
      <c r="BP53" s="1279">
        <v>62</v>
      </c>
      <c r="BQ53" s="1279"/>
      <c r="BR53" s="1279"/>
      <c r="BS53" s="1279"/>
      <c r="BT53" s="1279"/>
      <c r="BU53" s="1279"/>
      <c r="BV53" s="1279"/>
      <c r="BW53" s="1279"/>
      <c r="BX53" s="1279">
        <v>63.2</v>
      </c>
      <c r="BY53" s="1279"/>
      <c r="BZ53" s="1279"/>
      <c r="CA53" s="1279"/>
      <c r="CB53" s="1279"/>
      <c r="CC53" s="1279"/>
      <c r="CD53" s="1279"/>
      <c r="CE53" s="1279"/>
      <c r="CF53" s="1279">
        <v>64</v>
      </c>
      <c r="CG53" s="1279"/>
      <c r="CH53" s="1279"/>
      <c r="CI53" s="1279"/>
      <c r="CJ53" s="1279"/>
      <c r="CK53" s="1279"/>
      <c r="CL53" s="1279"/>
      <c r="CM53" s="1279"/>
      <c r="CN53" s="1279">
        <v>64.5</v>
      </c>
      <c r="CO53" s="1279"/>
      <c r="CP53" s="1279"/>
      <c r="CQ53" s="1279"/>
      <c r="CR53" s="1279"/>
      <c r="CS53" s="1279"/>
      <c r="CT53" s="1279"/>
      <c r="CU53" s="1279"/>
      <c r="CV53" s="1279">
        <v>65.900000000000006</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599</v>
      </c>
      <c r="AO55" s="1274"/>
      <c r="AP55" s="1274"/>
      <c r="AQ55" s="1274"/>
      <c r="AR55" s="1274"/>
      <c r="AS55" s="1274"/>
      <c r="AT55" s="1274"/>
      <c r="AU55" s="1274"/>
      <c r="AV55" s="1274"/>
      <c r="AW55" s="1274"/>
      <c r="AX55" s="1274"/>
      <c r="AY55" s="1274"/>
      <c r="AZ55" s="1274"/>
      <c r="BA55" s="1274"/>
      <c r="BB55" s="1278" t="s">
        <v>597</v>
      </c>
      <c r="BC55" s="1278"/>
      <c r="BD55" s="1278"/>
      <c r="BE55" s="1278"/>
      <c r="BF55" s="1278"/>
      <c r="BG55" s="1278"/>
      <c r="BH55" s="1278"/>
      <c r="BI55" s="1278"/>
      <c r="BJ55" s="1278"/>
      <c r="BK55" s="1278"/>
      <c r="BL55" s="1278"/>
      <c r="BM55" s="1278"/>
      <c r="BN55" s="1278"/>
      <c r="BO55" s="1278"/>
      <c r="BP55" s="1279">
        <v>55.4</v>
      </c>
      <c r="BQ55" s="1279"/>
      <c r="BR55" s="1279"/>
      <c r="BS55" s="1279"/>
      <c r="BT55" s="1279"/>
      <c r="BU55" s="1279"/>
      <c r="BV55" s="1279"/>
      <c r="BW55" s="1279"/>
      <c r="BX55" s="1279">
        <v>52.7</v>
      </c>
      <c r="BY55" s="1279"/>
      <c r="BZ55" s="1279"/>
      <c r="CA55" s="1279"/>
      <c r="CB55" s="1279"/>
      <c r="CC55" s="1279"/>
      <c r="CD55" s="1279"/>
      <c r="CE55" s="1279"/>
      <c r="CF55" s="1279">
        <v>49.7</v>
      </c>
      <c r="CG55" s="1279"/>
      <c r="CH55" s="1279"/>
      <c r="CI55" s="1279"/>
      <c r="CJ55" s="1279"/>
      <c r="CK55" s="1279"/>
      <c r="CL55" s="1279"/>
      <c r="CM55" s="1279"/>
      <c r="CN55" s="1279">
        <v>37.299999999999997</v>
      </c>
      <c r="CO55" s="1279"/>
      <c r="CP55" s="1279"/>
      <c r="CQ55" s="1279"/>
      <c r="CR55" s="1279"/>
      <c r="CS55" s="1279"/>
      <c r="CT55" s="1279"/>
      <c r="CU55" s="1279"/>
      <c r="CV55" s="1279">
        <v>25.1</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598</v>
      </c>
      <c r="BC57" s="1278"/>
      <c r="BD57" s="1278"/>
      <c r="BE57" s="1278"/>
      <c r="BF57" s="1278"/>
      <c r="BG57" s="1278"/>
      <c r="BH57" s="1278"/>
      <c r="BI57" s="1278"/>
      <c r="BJ57" s="1278"/>
      <c r="BK57" s="1278"/>
      <c r="BL57" s="1278"/>
      <c r="BM57" s="1278"/>
      <c r="BN57" s="1278"/>
      <c r="BO57" s="1278"/>
      <c r="BP57" s="1279">
        <v>58.7</v>
      </c>
      <c r="BQ57" s="1279"/>
      <c r="BR57" s="1279"/>
      <c r="BS57" s="1279"/>
      <c r="BT57" s="1279"/>
      <c r="BU57" s="1279"/>
      <c r="BV57" s="1279"/>
      <c r="BW57" s="1279"/>
      <c r="BX57" s="1279">
        <v>59.9</v>
      </c>
      <c r="BY57" s="1279"/>
      <c r="BZ57" s="1279"/>
      <c r="CA57" s="1279"/>
      <c r="CB57" s="1279"/>
      <c r="CC57" s="1279"/>
      <c r="CD57" s="1279"/>
      <c r="CE57" s="1279"/>
      <c r="CF57" s="1279">
        <v>60.1</v>
      </c>
      <c r="CG57" s="1279"/>
      <c r="CH57" s="1279"/>
      <c r="CI57" s="1279"/>
      <c r="CJ57" s="1279"/>
      <c r="CK57" s="1279"/>
      <c r="CL57" s="1279"/>
      <c r="CM57" s="1279"/>
      <c r="CN57" s="1279">
        <v>61.9</v>
      </c>
      <c r="CO57" s="1279"/>
      <c r="CP57" s="1279"/>
      <c r="CQ57" s="1279"/>
      <c r="CR57" s="1279"/>
      <c r="CS57" s="1279"/>
      <c r="CT57" s="1279"/>
      <c r="CU57" s="1279"/>
      <c r="CV57" s="1279">
        <v>63.1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600</v>
      </c>
    </row>
    <row r="64" spans="1:109" x14ac:dyDescent="0.15">
      <c r="B64" s="1249"/>
      <c r="G64" s="1256"/>
      <c r="I64" s="1289"/>
      <c r="J64" s="1289"/>
      <c r="K64" s="1289"/>
      <c r="L64" s="1289"/>
      <c r="M64" s="1289"/>
      <c r="N64" s="1290"/>
      <c r="AM64" s="1256"/>
      <c r="AN64" s="1256" t="s">
        <v>593</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601</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595</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552</v>
      </c>
      <c r="BQ72" s="1274"/>
      <c r="BR72" s="1274"/>
      <c r="BS72" s="1274"/>
      <c r="BT72" s="1274"/>
      <c r="BU72" s="1274"/>
      <c r="BV72" s="1274"/>
      <c r="BW72" s="1274"/>
      <c r="BX72" s="1274" t="s">
        <v>553</v>
      </c>
      <c r="BY72" s="1274"/>
      <c r="BZ72" s="1274"/>
      <c r="CA72" s="1274"/>
      <c r="CB72" s="1274"/>
      <c r="CC72" s="1274"/>
      <c r="CD72" s="1274"/>
      <c r="CE72" s="1274"/>
      <c r="CF72" s="1274" t="s">
        <v>554</v>
      </c>
      <c r="CG72" s="1274"/>
      <c r="CH72" s="1274"/>
      <c r="CI72" s="1274"/>
      <c r="CJ72" s="1274"/>
      <c r="CK72" s="1274"/>
      <c r="CL72" s="1274"/>
      <c r="CM72" s="1274"/>
      <c r="CN72" s="1274" t="s">
        <v>555</v>
      </c>
      <c r="CO72" s="1274"/>
      <c r="CP72" s="1274"/>
      <c r="CQ72" s="1274"/>
      <c r="CR72" s="1274"/>
      <c r="CS72" s="1274"/>
      <c r="CT72" s="1274"/>
      <c r="CU72" s="1274"/>
      <c r="CV72" s="1274" t="s">
        <v>556</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596</v>
      </c>
      <c r="AO73" s="1278"/>
      <c r="AP73" s="1278"/>
      <c r="AQ73" s="1278"/>
      <c r="AR73" s="1278"/>
      <c r="AS73" s="1278"/>
      <c r="AT73" s="1278"/>
      <c r="AU73" s="1278"/>
      <c r="AV73" s="1278"/>
      <c r="AW73" s="1278"/>
      <c r="AX73" s="1278"/>
      <c r="AY73" s="1278"/>
      <c r="AZ73" s="1278"/>
      <c r="BA73" s="1278"/>
      <c r="BB73" s="1278" t="s">
        <v>597</v>
      </c>
      <c r="BC73" s="1278"/>
      <c r="BD73" s="1278"/>
      <c r="BE73" s="1278"/>
      <c r="BF73" s="1278"/>
      <c r="BG73" s="1278"/>
      <c r="BH73" s="1278"/>
      <c r="BI73" s="1278"/>
      <c r="BJ73" s="1278"/>
      <c r="BK73" s="1278"/>
      <c r="BL73" s="1278"/>
      <c r="BM73" s="1278"/>
      <c r="BN73" s="1278"/>
      <c r="BO73" s="1278"/>
      <c r="BP73" s="1279">
        <v>5.7</v>
      </c>
      <c r="BQ73" s="1279"/>
      <c r="BR73" s="1279"/>
      <c r="BS73" s="1279"/>
      <c r="BT73" s="1279"/>
      <c r="BU73" s="1279"/>
      <c r="BV73" s="1279"/>
      <c r="BW73" s="1279"/>
      <c r="BX73" s="1279"/>
      <c r="BY73" s="1279"/>
      <c r="BZ73" s="1279"/>
      <c r="CA73" s="1279"/>
      <c r="CB73" s="1279"/>
      <c r="CC73" s="1279"/>
      <c r="CD73" s="1279"/>
      <c r="CE73" s="1279"/>
      <c r="CF73" s="1279"/>
      <c r="CG73" s="1279"/>
      <c r="CH73" s="1279"/>
      <c r="CI73" s="1279"/>
      <c r="CJ73" s="1279"/>
      <c r="CK73" s="1279"/>
      <c r="CL73" s="1279"/>
      <c r="CM73" s="1279"/>
      <c r="CN73" s="1279"/>
      <c r="CO73" s="1279"/>
      <c r="CP73" s="1279"/>
      <c r="CQ73" s="1279"/>
      <c r="CR73" s="1279"/>
      <c r="CS73" s="1279"/>
      <c r="CT73" s="1279"/>
      <c r="CU73" s="1279"/>
      <c r="CV73" s="1279"/>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602</v>
      </c>
      <c r="BC75" s="1278"/>
      <c r="BD75" s="1278"/>
      <c r="BE75" s="1278"/>
      <c r="BF75" s="1278"/>
      <c r="BG75" s="1278"/>
      <c r="BH75" s="1278"/>
      <c r="BI75" s="1278"/>
      <c r="BJ75" s="1278"/>
      <c r="BK75" s="1278"/>
      <c r="BL75" s="1278"/>
      <c r="BM75" s="1278"/>
      <c r="BN75" s="1278"/>
      <c r="BO75" s="1278"/>
      <c r="BP75" s="1279">
        <v>10.8</v>
      </c>
      <c r="BQ75" s="1279"/>
      <c r="BR75" s="1279"/>
      <c r="BS75" s="1279"/>
      <c r="BT75" s="1279"/>
      <c r="BU75" s="1279"/>
      <c r="BV75" s="1279"/>
      <c r="BW75" s="1279"/>
      <c r="BX75" s="1279">
        <v>10</v>
      </c>
      <c r="BY75" s="1279"/>
      <c r="BZ75" s="1279"/>
      <c r="CA75" s="1279"/>
      <c r="CB75" s="1279"/>
      <c r="CC75" s="1279"/>
      <c r="CD75" s="1279"/>
      <c r="CE75" s="1279"/>
      <c r="CF75" s="1279">
        <v>8.9</v>
      </c>
      <c r="CG75" s="1279"/>
      <c r="CH75" s="1279"/>
      <c r="CI75" s="1279"/>
      <c r="CJ75" s="1279"/>
      <c r="CK75" s="1279"/>
      <c r="CL75" s="1279"/>
      <c r="CM75" s="1279"/>
      <c r="CN75" s="1279">
        <v>7.7</v>
      </c>
      <c r="CO75" s="1279"/>
      <c r="CP75" s="1279"/>
      <c r="CQ75" s="1279"/>
      <c r="CR75" s="1279"/>
      <c r="CS75" s="1279"/>
      <c r="CT75" s="1279"/>
      <c r="CU75" s="1279"/>
      <c r="CV75" s="1279">
        <v>7.4</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599</v>
      </c>
      <c r="AO77" s="1274"/>
      <c r="AP77" s="1274"/>
      <c r="AQ77" s="1274"/>
      <c r="AR77" s="1274"/>
      <c r="AS77" s="1274"/>
      <c r="AT77" s="1274"/>
      <c r="AU77" s="1274"/>
      <c r="AV77" s="1274"/>
      <c r="AW77" s="1274"/>
      <c r="AX77" s="1274"/>
      <c r="AY77" s="1274"/>
      <c r="AZ77" s="1274"/>
      <c r="BA77" s="1274"/>
      <c r="BB77" s="1278" t="s">
        <v>597</v>
      </c>
      <c r="BC77" s="1278"/>
      <c r="BD77" s="1278"/>
      <c r="BE77" s="1278"/>
      <c r="BF77" s="1278"/>
      <c r="BG77" s="1278"/>
      <c r="BH77" s="1278"/>
      <c r="BI77" s="1278"/>
      <c r="BJ77" s="1278"/>
      <c r="BK77" s="1278"/>
      <c r="BL77" s="1278"/>
      <c r="BM77" s="1278"/>
      <c r="BN77" s="1278"/>
      <c r="BO77" s="1278"/>
      <c r="BP77" s="1279">
        <v>55.4</v>
      </c>
      <c r="BQ77" s="1279"/>
      <c r="BR77" s="1279"/>
      <c r="BS77" s="1279"/>
      <c r="BT77" s="1279"/>
      <c r="BU77" s="1279"/>
      <c r="BV77" s="1279"/>
      <c r="BW77" s="1279"/>
      <c r="BX77" s="1279">
        <v>52.7</v>
      </c>
      <c r="BY77" s="1279"/>
      <c r="BZ77" s="1279"/>
      <c r="CA77" s="1279"/>
      <c r="CB77" s="1279"/>
      <c r="CC77" s="1279"/>
      <c r="CD77" s="1279"/>
      <c r="CE77" s="1279"/>
      <c r="CF77" s="1279">
        <v>49.7</v>
      </c>
      <c r="CG77" s="1279"/>
      <c r="CH77" s="1279"/>
      <c r="CI77" s="1279"/>
      <c r="CJ77" s="1279"/>
      <c r="CK77" s="1279"/>
      <c r="CL77" s="1279"/>
      <c r="CM77" s="1279"/>
      <c r="CN77" s="1279">
        <v>37.299999999999997</v>
      </c>
      <c r="CO77" s="1279"/>
      <c r="CP77" s="1279"/>
      <c r="CQ77" s="1279"/>
      <c r="CR77" s="1279"/>
      <c r="CS77" s="1279"/>
      <c r="CT77" s="1279"/>
      <c r="CU77" s="1279"/>
      <c r="CV77" s="1279">
        <v>25.1</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602</v>
      </c>
      <c r="BC79" s="1278"/>
      <c r="BD79" s="1278"/>
      <c r="BE79" s="1278"/>
      <c r="BF79" s="1278"/>
      <c r="BG79" s="1278"/>
      <c r="BH79" s="1278"/>
      <c r="BI79" s="1278"/>
      <c r="BJ79" s="1278"/>
      <c r="BK79" s="1278"/>
      <c r="BL79" s="1278"/>
      <c r="BM79" s="1278"/>
      <c r="BN79" s="1278"/>
      <c r="BO79" s="1278"/>
      <c r="BP79" s="1279">
        <v>9.6999999999999993</v>
      </c>
      <c r="BQ79" s="1279"/>
      <c r="BR79" s="1279"/>
      <c r="BS79" s="1279"/>
      <c r="BT79" s="1279"/>
      <c r="BU79" s="1279"/>
      <c r="BV79" s="1279"/>
      <c r="BW79" s="1279"/>
      <c r="BX79" s="1279">
        <v>9.5</v>
      </c>
      <c r="BY79" s="1279"/>
      <c r="BZ79" s="1279"/>
      <c r="CA79" s="1279"/>
      <c r="CB79" s="1279"/>
      <c r="CC79" s="1279"/>
      <c r="CD79" s="1279"/>
      <c r="CE79" s="1279"/>
      <c r="CF79" s="1279">
        <v>9.1999999999999993</v>
      </c>
      <c r="CG79" s="1279"/>
      <c r="CH79" s="1279"/>
      <c r="CI79" s="1279"/>
      <c r="CJ79" s="1279"/>
      <c r="CK79" s="1279"/>
      <c r="CL79" s="1279"/>
      <c r="CM79" s="1279"/>
      <c r="CN79" s="1279">
        <v>8.6</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MYxAbfonlI62hJQMFccKkvG59nCQF7CB1FsfZN9ATiQjD6jGzNfrG8XCVI/s9saemvAWGs4lM1Z8j8XMcLru6A==" saltValue="jic6eLLUEN50Vj31bhgsd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E6E8-B821-4488-93D1-1B7ADCE87FC9}">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YNZp+X7ezVTdv/Fwojs16iRvaXwdYLQadZmIGNir/wtZi7HSvJRC7krmFXHaHinDZuyKxUuWQi/aiDX+V8NRFA==" saltValue="+dam2Cd8JAqPpWbp4oAzc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CADEC-DED0-452E-805E-99A4023988B4}">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499</v>
      </c>
    </row>
  </sheetData>
  <sheetProtection algorithmName="SHA-512" hashValue="wZ5PETRlr07wThH2cJOGz7kA31YtpqjT1kE7po6/RAGp7H+ZRGGDCqHpob/6OD0/wmRgWSC46v9kvzpmDfyP2w==" saltValue="/5f9sWnwaCO3kmZKpAxQKA=="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85070</v>
      </c>
      <c r="E3" s="153"/>
      <c r="F3" s="154">
        <v>68468</v>
      </c>
      <c r="G3" s="155"/>
      <c r="H3" s="156"/>
    </row>
    <row r="4" spans="1:8" x14ac:dyDescent="0.15">
      <c r="A4" s="157"/>
      <c r="B4" s="158"/>
      <c r="C4" s="159"/>
      <c r="D4" s="160">
        <v>49989</v>
      </c>
      <c r="E4" s="161"/>
      <c r="F4" s="162">
        <v>34140</v>
      </c>
      <c r="G4" s="163"/>
      <c r="H4" s="164"/>
    </row>
    <row r="5" spans="1:8" x14ac:dyDescent="0.15">
      <c r="A5" s="145" t="s">
        <v>544</v>
      </c>
      <c r="B5" s="150"/>
      <c r="C5" s="151"/>
      <c r="D5" s="152">
        <v>88464</v>
      </c>
      <c r="E5" s="153"/>
      <c r="F5" s="154">
        <v>69729</v>
      </c>
      <c r="G5" s="155"/>
      <c r="H5" s="156"/>
    </row>
    <row r="6" spans="1:8" x14ac:dyDescent="0.15">
      <c r="A6" s="157"/>
      <c r="B6" s="158"/>
      <c r="C6" s="159"/>
      <c r="D6" s="160">
        <v>63050</v>
      </c>
      <c r="E6" s="161"/>
      <c r="F6" s="162">
        <v>38908</v>
      </c>
      <c r="G6" s="163"/>
      <c r="H6" s="164"/>
    </row>
    <row r="7" spans="1:8" x14ac:dyDescent="0.15">
      <c r="A7" s="145" t="s">
        <v>545</v>
      </c>
      <c r="B7" s="150"/>
      <c r="C7" s="151"/>
      <c r="D7" s="152">
        <v>120422</v>
      </c>
      <c r="E7" s="153"/>
      <c r="F7" s="154">
        <v>74581</v>
      </c>
      <c r="G7" s="155"/>
      <c r="H7" s="156"/>
    </row>
    <row r="8" spans="1:8" x14ac:dyDescent="0.15">
      <c r="A8" s="157"/>
      <c r="B8" s="158"/>
      <c r="C8" s="159"/>
      <c r="D8" s="160">
        <v>76757</v>
      </c>
      <c r="E8" s="161"/>
      <c r="F8" s="162">
        <v>41563</v>
      </c>
      <c r="G8" s="163"/>
      <c r="H8" s="164"/>
    </row>
    <row r="9" spans="1:8" x14ac:dyDescent="0.15">
      <c r="A9" s="145" t="s">
        <v>546</v>
      </c>
      <c r="B9" s="150"/>
      <c r="C9" s="151"/>
      <c r="D9" s="152">
        <v>113045</v>
      </c>
      <c r="E9" s="153"/>
      <c r="F9" s="154">
        <v>76347</v>
      </c>
      <c r="G9" s="155"/>
      <c r="H9" s="156"/>
    </row>
    <row r="10" spans="1:8" x14ac:dyDescent="0.15">
      <c r="A10" s="157"/>
      <c r="B10" s="158"/>
      <c r="C10" s="159"/>
      <c r="D10" s="160">
        <v>63768</v>
      </c>
      <c r="E10" s="161"/>
      <c r="F10" s="162">
        <v>41762</v>
      </c>
      <c r="G10" s="163"/>
      <c r="H10" s="164"/>
    </row>
    <row r="11" spans="1:8" x14ac:dyDescent="0.15">
      <c r="A11" s="145" t="s">
        <v>547</v>
      </c>
      <c r="B11" s="150"/>
      <c r="C11" s="151"/>
      <c r="D11" s="152">
        <v>96161</v>
      </c>
      <c r="E11" s="153"/>
      <c r="F11" s="154">
        <v>69604</v>
      </c>
      <c r="G11" s="155"/>
      <c r="H11" s="156"/>
    </row>
    <row r="12" spans="1:8" x14ac:dyDescent="0.15">
      <c r="A12" s="157"/>
      <c r="B12" s="158"/>
      <c r="C12" s="165"/>
      <c r="D12" s="160">
        <v>55940</v>
      </c>
      <c r="E12" s="161"/>
      <c r="F12" s="162">
        <v>36247</v>
      </c>
      <c r="G12" s="163"/>
      <c r="H12" s="164"/>
    </row>
    <row r="13" spans="1:8" x14ac:dyDescent="0.15">
      <c r="A13" s="145"/>
      <c r="B13" s="150"/>
      <c r="C13" s="166"/>
      <c r="D13" s="167">
        <v>100632</v>
      </c>
      <c r="E13" s="168"/>
      <c r="F13" s="169">
        <v>71746</v>
      </c>
      <c r="G13" s="170"/>
      <c r="H13" s="156"/>
    </row>
    <row r="14" spans="1:8" x14ac:dyDescent="0.15">
      <c r="A14" s="157"/>
      <c r="B14" s="158"/>
      <c r="C14" s="159"/>
      <c r="D14" s="160">
        <v>61901</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3.14</v>
      </c>
      <c r="C19" s="171">
        <f>ROUND(VALUE(SUBSTITUTE(実質収支比率等に係る経年分析!G$48,"▲","-")),2)</f>
        <v>3.16</v>
      </c>
      <c r="D19" s="171">
        <f>ROUND(VALUE(SUBSTITUTE(実質収支比率等に係る経年分析!H$48,"▲","-")),2)</f>
        <v>3.19</v>
      </c>
      <c r="E19" s="171">
        <f>ROUND(VALUE(SUBSTITUTE(実質収支比率等に係る経年分析!I$48,"▲","-")),2)</f>
        <v>3.08</v>
      </c>
      <c r="F19" s="171">
        <f>ROUND(VALUE(SUBSTITUTE(実質収支比率等に係る経年分析!J$48,"▲","-")),2)</f>
        <v>3.04</v>
      </c>
    </row>
    <row r="20" spans="1:11" x14ac:dyDescent="0.15">
      <c r="A20" s="171" t="s">
        <v>55</v>
      </c>
      <c r="B20" s="171">
        <f>ROUND(VALUE(SUBSTITUTE(実質収支比率等に係る経年分析!F$47,"▲","-")),2)</f>
        <v>25.89</v>
      </c>
      <c r="C20" s="171">
        <f>ROUND(VALUE(SUBSTITUTE(実質収支比率等に係る経年分析!G$47,"▲","-")),2)</f>
        <v>26.47</v>
      </c>
      <c r="D20" s="171">
        <f>ROUND(VALUE(SUBSTITUTE(実質収支比率等に係る経年分析!H$47,"▲","-")),2)</f>
        <v>26.45</v>
      </c>
      <c r="E20" s="171">
        <f>ROUND(VALUE(SUBSTITUTE(実質収支比率等に係る経年分析!I$47,"▲","-")),2)</f>
        <v>25.12</v>
      </c>
      <c r="F20" s="171">
        <f>ROUND(VALUE(SUBSTITUTE(実質収支比率等に係る経年分析!J$47,"▲","-")),2)</f>
        <v>23.71</v>
      </c>
    </row>
    <row r="21" spans="1:11" x14ac:dyDescent="0.15">
      <c r="A21" s="171" t="s">
        <v>56</v>
      </c>
      <c r="B21" s="171">
        <f>IF(ISNUMBER(VALUE(SUBSTITUTE(実質収支比率等に係る経年分析!F$49,"▲","-"))),ROUND(VALUE(SUBSTITUTE(実質収支比率等に係る経年分析!F$49,"▲","-")),2),NA())</f>
        <v>-3.14</v>
      </c>
      <c r="C21" s="171">
        <f>IF(ISNUMBER(VALUE(SUBSTITUTE(実質収支比率等に係る経年分析!G$49,"▲","-"))),ROUND(VALUE(SUBSTITUTE(実質収支比率等に係る経年分析!G$49,"▲","-")),2),NA())</f>
        <v>-0.06</v>
      </c>
      <c r="D21" s="171">
        <f>IF(ISNUMBER(VALUE(SUBSTITUTE(実質収支比率等に係る経年分析!H$49,"▲","-"))),ROUND(VALUE(SUBSTITUTE(実質収支比率等に係る経年分析!H$49,"▲","-")),2),NA())</f>
        <v>0.08</v>
      </c>
      <c r="E21" s="171">
        <f>IF(ISNUMBER(VALUE(SUBSTITUTE(実質収支比率等に係る経年分析!I$49,"▲","-"))),ROUND(VALUE(SUBSTITUTE(実質収支比率等に係る経年分析!I$49,"▲","-")),2),NA())</f>
        <v>-0.67</v>
      </c>
      <c r="F21" s="171">
        <f>IF(ISNUMBER(VALUE(SUBSTITUTE(実質収支比率等に係る経年分析!J$49,"▲","-"))),ROUND(VALUE(SUBSTITUTE(実質収支比率等に係る経年分析!J$49,"▲","-")),2),NA())</f>
        <v>0.06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0.49</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0.25</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浄化槽整備推進事業特別会計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臼杵石仏特別会計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0.03</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0.52</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1.27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1.71</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1.87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2.13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2.3199999999999998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3.13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3.16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3.18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3.07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3.04</v>
      </c>
    </row>
    <row r="36" spans="1:16" x14ac:dyDescent="0.15">
      <c r="A36" s="172" t="str">
        <f>IF(連結実質赤字比率に係る赤字・黒字の構成分析!C$34="",NA(),連結実質赤字比率に係る赤字・黒字の構成分析!C$34)</f>
        <v>国民健康保険特別会計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3.14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2.67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2.71</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3.88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2655</v>
      </c>
      <c r="E42" s="173"/>
      <c r="F42" s="173"/>
      <c r="G42" s="173">
        <f>'実質公債費比率（分子）の構造'!L$52</f>
        <v>2465</v>
      </c>
      <c r="H42" s="173"/>
      <c r="I42" s="173"/>
      <c r="J42" s="173">
        <f>'実質公債費比率（分子）の構造'!M$52</f>
        <v>2504</v>
      </c>
      <c r="K42" s="173"/>
      <c r="L42" s="173"/>
      <c r="M42" s="173">
        <f>'実質公債費比率（分子）の構造'!N$52</f>
        <v>2494</v>
      </c>
      <c r="N42" s="173"/>
      <c r="O42" s="173"/>
      <c r="P42" s="173">
        <f>'実質公債費比率（分子）の構造'!O$52</f>
        <v>2579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50</v>
      </c>
      <c r="C44" s="173"/>
      <c r="D44" s="173"/>
      <c r="E44" s="173">
        <f>'実質公債費比率（分子）の構造'!L$50</f>
        <v>30</v>
      </c>
      <c r="F44" s="173"/>
      <c r="G44" s="173"/>
      <c r="H44" s="173">
        <f>'実質公債費比率（分子）の構造'!M$50</f>
        <v>42</v>
      </c>
      <c r="I44" s="173"/>
      <c r="J44" s="173"/>
      <c r="K44" s="173">
        <f>'実質公債費比率（分子）の構造'!N$50</f>
        <v>32</v>
      </c>
      <c r="L44" s="173"/>
      <c r="M44" s="173"/>
      <c r="N44" s="173">
        <f>'実質公債費比率（分子）の構造'!O$50</f>
        <v>37</v>
      </c>
      <c r="O44" s="173"/>
      <c r="P44" s="173"/>
    </row>
    <row r="45" spans="1:16" x14ac:dyDescent="0.15">
      <c r="A45" s="173" t="s">
        <v>66</v>
      </c>
      <c r="B45" s="173">
        <f>'実質公債費比率（分子）の構造'!K$49</f>
        <v>5</v>
      </c>
      <c r="C45" s="173"/>
      <c r="D45" s="173"/>
      <c r="E45" s="173">
        <f>'実質公債費比率（分子）の構造'!L$49</f>
        <v>5</v>
      </c>
      <c r="F45" s="173"/>
      <c r="G45" s="173"/>
      <c r="H45" s="173">
        <f>'実質公債費比率（分子）の構造'!M$49</f>
        <v>5</v>
      </c>
      <c r="I45" s="173"/>
      <c r="J45" s="173"/>
      <c r="K45" s="173">
        <f>'実質公債費比率（分子）の構造'!N$49</f>
        <v>5</v>
      </c>
      <c r="L45" s="173"/>
      <c r="M45" s="173"/>
      <c r="N45" s="173">
        <f>'実質公債費比率（分子）の構造'!O$49</f>
        <v>5</v>
      </c>
      <c r="O45" s="173"/>
      <c r="P45" s="173"/>
    </row>
    <row r="46" spans="1:16" x14ac:dyDescent="0.15">
      <c r="A46" s="173" t="s">
        <v>67</v>
      </c>
      <c r="B46" s="173">
        <f>'実質公債費比率（分子）の構造'!K$48</f>
        <v>651</v>
      </c>
      <c r="C46" s="173"/>
      <c r="D46" s="173"/>
      <c r="E46" s="173">
        <f>'実質公債費比率（分子）の構造'!L$48</f>
        <v>611</v>
      </c>
      <c r="F46" s="173"/>
      <c r="G46" s="173"/>
      <c r="H46" s="173">
        <f>'実質公債費比率（分子）の構造'!M$48</f>
        <v>575</v>
      </c>
      <c r="I46" s="173"/>
      <c r="J46" s="173"/>
      <c r="K46" s="173">
        <f>'実質公債費比率（分子）の構造'!N$48</f>
        <v>536</v>
      </c>
      <c r="L46" s="173"/>
      <c r="M46" s="173"/>
      <c r="N46" s="173">
        <f>'実質公債費比率（分子）の構造'!O$48</f>
        <v>523</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2960</v>
      </c>
      <c r="C49" s="173"/>
      <c r="D49" s="173"/>
      <c r="E49" s="173">
        <f>'実質公債費比率（分子）の構造'!L$45</f>
        <v>2607</v>
      </c>
      <c r="F49" s="173"/>
      <c r="G49" s="173"/>
      <c r="H49" s="173">
        <f>'実質公債費比率（分子）の構造'!M$45</f>
        <v>2563</v>
      </c>
      <c r="I49" s="173"/>
      <c r="J49" s="173"/>
      <c r="K49" s="173">
        <f>'実質公債費比率（分子）の構造'!N$45</f>
        <v>2610</v>
      </c>
      <c r="L49" s="173"/>
      <c r="M49" s="173"/>
      <c r="N49" s="173">
        <f>'実質公債費比率（分子）の構造'!O$45</f>
        <v>2785</v>
      </c>
      <c r="O49" s="173"/>
      <c r="P49" s="173"/>
    </row>
    <row r="50" spans="1:16" x14ac:dyDescent="0.15">
      <c r="A50" s="173" t="s">
        <v>70</v>
      </c>
      <c r="B50" s="173" t="e">
        <f>NA()</f>
        <v>#N/A</v>
      </c>
      <c r="C50" s="173">
        <f>IF(ISNUMBER('実質公債費比率（分子）の構造'!K$53),'実質公債費比率（分子）の構造'!K$53,NA())</f>
        <v>1011</v>
      </c>
      <c r="D50" s="173" t="e">
        <f>NA()</f>
        <v>#N/A</v>
      </c>
      <c r="E50" s="173" t="e">
        <f>NA()</f>
        <v>#N/A</v>
      </c>
      <c r="F50" s="173">
        <f>IF(ISNUMBER('実質公債費比率（分子）の構造'!L$53),'実質公債費比率（分子）の構造'!L$53,NA())</f>
        <v>788</v>
      </c>
      <c r="G50" s="173" t="e">
        <f>NA()</f>
        <v>#N/A</v>
      </c>
      <c r="H50" s="173" t="e">
        <f>NA()</f>
        <v>#N/A</v>
      </c>
      <c r="I50" s="173">
        <f>IF(ISNUMBER('実質公債費比率（分子）の構造'!M$53),'実質公債費比率（分子）の構造'!M$53,NA())</f>
        <v>681</v>
      </c>
      <c r="J50" s="173" t="e">
        <f>NA()</f>
        <v>#N/A</v>
      </c>
      <c r="K50" s="173" t="e">
        <f>NA()</f>
        <v>#N/A</v>
      </c>
      <c r="L50" s="173">
        <f>IF(ISNUMBER('実質公債費比率（分子）の構造'!N$53),'実質公債費比率（分子）の構造'!N$53,NA())</f>
        <v>689</v>
      </c>
      <c r="M50" s="173" t="e">
        <f>NA()</f>
        <v>#N/A</v>
      </c>
      <c r="N50" s="173" t="e">
        <f>NA()</f>
        <v>#N/A</v>
      </c>
      <c r="O50" s="173">
        <f>IF(ISNUMBER('実質公債費比率（分子）の構造'!O$53),'実質公債費比率（分子）の構造'!O$53,NA())</f>
        <v>771</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24351</v>
      </c>
      <c r="E56" s="172"/>
      <c r="F56" s="172"/>
      <c r="G56" s="172">
        <f>'将来負担比率（分子）の構造'!J$52</f>
        <v>24466</v>
      </c>
      <c r="H56" s="172"/>
      <c r="I56" s="172"/>
      <c r="J56" s="172">
        <f>'将来負担比率（分子）の構造'!K$52</f>
        <v>24851</v>
      </c>
      <c r="K56" s="172"/>
      <c r="L56" s="172"/>
      <c r="M56" s="172">
        <f>'将来負担比率（分子）の構造'!L$52</f>
        <v>25507</v>
      </c>
      <c r="N56" s="172"/>
      <c r="O56" s="172"/>
      <c r="P56" s="172">
        <f>'将来負担比率（分子）の構造'!M$52</f>
        <v>24872</v>
      </c>
    </row>
    <row r="57" spans="1:16" x14ac:dyDescent="0.15">
      <c r="A57" s="172" t="s">
        <v>42</v>
      </c>
      <c r="B57" s="172"/>
      <c r="C57" s="172"/>
      <c r="D57" s="172">
        <f>'将来負担比率（分子）の構造'!I$51</f>
        <v>2163</v>
      </c>
      <c r="E57" s="172"/>
      <c r="F57" s="172"/>
      <c r="G57" s="172">
        <f>'将来負担比率（分子）の構造'!J$51</f>
        <v>2534</v>
      </c>
      <c r="H57" s="172"/>
      <c r="I57" s="172"/>
      <c r="J57" s="172">
        <f>'将来負担比率（分子）の構造'!K$51</f>
        <v>2853</v>
      </c>
      <c r="K57" s="172"/>
      <c r="L57" s="172"/>
      <c r="M57" s="172">
        <f>'将来負担比率（分子）の構造'!L$51</f>
        <v>3146</v>
      </c>
      <c r="N57" s="172"/>
      <c r="O57" s="172"/>
      <c r="P57" s="172">
        <f>'将来負担比率（分子）の構造'!M$51</f>
        <v>2524</v>
      </c>
    </row>
    <row r="58" spans="1:16" x14ac:dyDescent="0.15">
      <c r="A58" s="172" t="s">
        <v>41</v>
      </c>
      <c r="B58" s="172"/>
      <c r="C58" s="172"/>
      <c r="D58" s="172">
        <f>'将来負担比率（分子）の構造'!I$50</f>
        <v>9427</v>
      </c>
      <c r="E58" s="172"/>
      <c r="F58" s="172"/>
      <c r="G58" s="172">
        <f>'将来負担比率（分子）の構造'!J$50</f>
        <v>9786</v>
      </c>
      <c r="H58" s="172"/>
      <c r="I58" s="172"/>
      <c r="J58" s="172">
        <f>'将来負担比率（分子）の構造'!K$50</f>
        <v>9764</v>
      </c>
      <c r="K58" s="172"/>
      <c r="L58" s="172"/>
      <c r="M58" s="172">
        <f>'将来負担比率（分子）の構造'!L$50</f>
        <v>9934</v>
      </c>
      <c r="N58" s="172"/>
      <c r="O58" s="172"/>
      <c r="P58" s="172">
        <f>'将来負担比率（分子）の構造'!M$50</f>
        <v>10740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2</v>
      </c>
      <c r="C61" s="172"/>
      <c r="D61" s="172"/>
      <c r="E61" s="172">
        <f>'将来負担比率（分子）の構造'!J$46</f>
        <v>2</v>
      </c>
      <c r="F61" s="172"/>
      <c r="G61" s="172"/>
      <c r="H61" s="172">
        <f>'将来負担比率（分子）の構造'!K$46</f>
        <v>2</v>
      </c>
      <c r="I61" s="172"/>
      <c r="J61" s="172"/>
      <c r="K61" s="172">
        <f>'将来負担比率（分子）の構造'!L$46</f>
        <v>2</v>
      </c>
      <c r="L61" s="172"/>
      <c r="M61" s="172"/>
      <c r="N61" s="172">
        <f>'将来負担比率（分子）の構造'!M$46</f>
        <v>2</v>
      </c>
      <c r="O61" s="172"/>
      <c r="P61" s="172"/>
    </row>
    <row r="62" spans="1:16" x14ac:dyDescent="0.15">
      <c r="A62" s="172" t="s">
        <v>35</v>
      </c>
      <c r="B62" s="172">
        <f>'将来負担比率（分子）の構造'!I$45</f>
        <v>3025</v>
      </c>
      <c r="C62" s="172"/>
      <c r="D62" s="172"/>
      <c r="E62" s="172">
        <f>'将来負担比率（分子）の構造'!J$45</f>
        <v>3103</v>
      </c>
      <c r="F62" s="172"/>
      <c r="G62" s="172"/>
      <c r="H62" s="172">
        <f>'将来負担比率（分子）の構造'!K$45</f>
        <v>3206</v>
      </c>
      <c r="I62" s="172"/>
      <c r="J62" s="172"/>
      <c r="K62" s="172">
        <f>'将来負担比率（分子）の構造'!L$45</f>
        <v>3130</v>
      </c>
      <c r="L62" s="172"/>
      <c r="M62" s="172"/>
      <c r="N62" s="172">
        <f>'将来負担比率（分子）の構造'!M$45</f>
        <v>3127</v>
      </c>
      <c r="O62" s="172"/>
      <c r="P62" s="172"/>
    </row>
    <row r="63" spans="1:16" x14ac:dyDescent="0.15">
      <c r="A63" s="172" t="s">
        <v>34</v>
      </c>
      <c r="B63" s="172">
        <f>'将来負担比率（分子）の構造'!I$44</f>
        <v>57</v>
      </c>
      <c r="C63" s="172"/>
      <c r="D63" s="172"/>
      <c r="E63" s="172">
        <f>'将来負担比率（分子）の構造'!J$44</f>
        <v>52</v>
      </c>
      <c r="F63" s="172"/>
      <c r="G63" s="172"/>
      <c r="H63" s="172">
        <f>'将来負担比率（分子）の構造'!K$44</f>
        <v>47</v>
      </c>
      <c r="I63" s="172"/>
      <c r="J63" s="172"/>
      <c r="K63" s="172">
        <f>'将来負担比率（分子）の構造'!L$44</f>
        <v>41</v>
      </c>
      <c r="L63" s="172"/>
      <c r="M63" s="172"/>
      <c r="N63" s="172">
        <f>'将来負担比率（分子）の構造'!M$44</f>
        <v>39</v>
      </c>
      <c r="O63" s="172"/>
      <c r="P63" s="172"/>
    </row>
    <row r="64" spans="1:16" x14ac:dyDescent="0.15">
      <c r="A64" s="172" t="s">
        <v>33</v>
      </c>
      <c r="B64" s="172">
        <f>'将来負担比率（分子）の構造'!I$43</f>
        <v>7519</v>
      </c>
      <c r="C64" s="172"/>
      <c r="D64" s="172"/>
      <c r="E64" s="172">
        <f>'将来負担比率（分子）の構造'!J$43</f>
        <v>7087</v>
      </c>
      <c r="F64" s="172"/>
      <c r="G64" s="172"/>
      <c r="H64" s="172">
        <f>'将来負担比率（分子）の構造'!K$43</f>
        <v>6810</v>
      </c>
      <c r="I64" s="172"/>
      <c r="J64" s="172"/>
      <c r="K64" s="172">
        <f>'将来負担比率（分子）の構造'!L$43</f>
        <v>6089</v>
      </c>
      <c r="L64" s="172"/>
      <c r="M64" s="172"/>
      <c r="N64" s="172">
        <f>'将来負担比率（分子）の構造'!M$43</f>
        <v>5844</v>
      </c>
      <c r="O64" s="172"/>
      <c r="P64" s="172"/>
    </row>
    <row r="65" spans="1:16" x14ac:dyDescent="0.15">
      <c r="A65" s="172" t="s">
        <v>32</v>
      </c>
      <c r="B65" s="172">
        <f>'将来負担比率（分子）の構造'!I$42</f>
        <v>170</v>
      </c>
      <c r="C65" s="172"/>
      <c r="D65" s="172"/>
      <c r="E65" s="172">
        <f>'将来負担比率（分子）の構造'!J$42</f>
        <v>155</v>
      </c>
      <c r="F65" s="172"/>
      <c r="G65" s="172"/>
      <c r="H65" s="172">
        <f>'将来負担比率（分子）の構造'!K$42</f>
        <v>131</v>
      </c>
      <c r="I65" s="172"/>
      <c r="J65" s="172"/>
      <c r="K65" s="172">
        <f>'将来負担比率（分子）の構造'!L$42</f>
        <v>170</v>
      </c>
      <c r="L65" s="172"/>
      <c r="M65" s="172"/>
      <c r="N65" s="172">
        <f>'将来負担比率（分子）の構造'!M$42</f>
        <v>184</v>
      </c>
      <c r="O65" s="172"/>
      <c r="P65" s="172"/>
    </row>
    <row r="66" spans="1:16" x14ac:dyDescent="0.15">
      <c r="A66" s="172" t="s">
        <v>31</v>
      </c>
      <c r="B66" s="172">
        <f>'将来負担比率（分子）の構造'!I$41</f>
        <v>25708</v>
      </c>
      <c r="C66" s="172"/>
      <c r="D66" s="172"/>
      <c r="E66" s="172">
        <f>'将来負担比率（分子）の構造'!J$41</f>
        <v>26338</v>
      </c>
      <c r="F66" s="172"/>
      <c r="G66" s="172"/>
      <c r="H66" s="172">
        <f>'将来負担比率（分子）の構造'!K$41</f>
        <v>27186</v>
      </c>
      <c r="I66" s="172"/>
      <c r="J66" s="172"/>
      <c r="K66" s="172">
        <f>'将来負担比率（分子）の構造'!L$41</f>
        <v>27893</v>
      </c>
      <c r="L66" s="172"/>
      <c r="M66" s="172"/>
      <c r="N66" s="172">
        <f>'将来負担比率（分子）の構造'!M$41</f>
        <v>27595</v>
      </c>
      <c r="O66" s="172"/>
      <c r="P66" s="172"/>
    </row>
    <row r="67" spans="1:16" x14ac:dyDescent="0.15">
      <c r="A67" s="172" t="s">
        <v>74</v>
      </c>
      <c r="B67" s="172" t="e">
        <f>NA()</f>
        <v>#N/A</v>
      </c>
      <c r="C67" s="172">
        <f>IF(ISNUMBER('将来負担比率（分子）の構造'!I$53), IF('将来負担比率（分子）の構造'!I$53 &lt; 0, 0, '将来負担比率（分子）の構造'!I$53), NA())</f>
        <v>538</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3037</v>
      </c>
      <c r="C72" s="176">
        <f>基金残高に係る経年分析!G55</f>
        <v>2961</v>
      </c>
      <c r="D72" s="176">
        <f>基金残高に係る経年分析!H55</f>
        <v>2952</v>
      </c>
    </row>
    <row r="73" spans="1:16" x14ac:dyDescent="0.15">
      <c r="A73" s="175" t="s">
        <v>77</v>
      </c>
      <c r="B73" s="176">
        <f>基金残高に係る経年分析!F56</f>
        <v>702</v>
      </c>
      <c r="C73" s="176">
        <f>基金残高に係る経年分析!G56</f>
        <v>752</v>
      </c>
      <c r="D73" s="176">
        <f>基金残高に係る経年分析!H56</f>
        <v>1106</v>
      </c>
    </row>
    <row r="74" spans="1:16" x14ac:dyDescent="0.15">
      <c r="A74" s="175" t="s">
        <v>78</v>
      </c>
      <c r="B74" s="176">
        <f>基金残高に係る経年分析!F57</f>
        <v>4431</v>
      </c>
      <c r="C74" s="176">
        <f>基金残高に係る経年分析!G57</f>
        <v>4700</v>
      </c>
      <c r="D74" s="176">
        <f>基金残高に係る経年分析!H57</f>
        <v>5148</v>
      </c>
    </row>
  </sheetData>
  <sheetProtection algorithmName="SHA-512" hashValue="ECTyxcfHnp4WYS8cUoul2I9L7fmQUoDuEha4fXhgWFHCQnCfZiJkQG91EyoCsuUdjVJoZvOqmK6vYV1aBUHLXQ==" saltValue="dTKp2DqTRzFJCCaLovwq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209</v>
      </c>
      <c r="DI1" s="607"/>
      <c r="DJ1" s="607"/>
      <c r="DK1" s="607"/>
      <c r="DL1" s="607"/>
      <c r="DM1" s="607"/>
      <c r="DN1" s="608"/>
      <c r="DO1" s="212"/>
      <c r="DP1" s="606" t="s">
        <v>210</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9" t="s">
        <v>212</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213</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214</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15">
      <c r="B4" s="609" t="s">
        <v>1</v>
      </c>
      <c r="C4" s="610"/>
      <c r="D4" s="610"/>
      <c r="E4" s="610"/>
      <c r="F4" s="610"/>
      <c r="G4" s="610"/>
      <c r="H4" s="610"/>
      <c r="I4" s="610"/>
      <c r="J4" s="610"/>
      <c r="K4" s="610"/>
      <c r="L4" s="610"/>
      <c r="M4" s="610"/>
      <c r="N4" s="610"/>
      <c r="O4" s="610"/>
      <c r="P4" s="610"/>
      <c r="Q4" s="611"/>
      <c r="R4" s="609" t="s">
        <v>215</v>
      </c>
      <c r="S4" s="610"/>
      <c r="T4" s="610"/>
      <c r="U4" s="610"/>
      <c r="V4" s="610"/>
      <c r="W4" s="610"/>
      <c r="X4" s="610"/>
      <c r="Y4" s="611"/>
      <c r="Z4" s="609" t="s">
        <v>216</v>
      </c>
      <c r="AA4" s="610"/>
      <c r="AB4" s="610"/>
      <c r="AC4" s="611"/>
      <c r="AD4" s="609" t="s">
        <v>217</v>
      </c>
      <c r="AE4" s="610"/>
      <c r="AF4" s="610"/>
      <c r="AG4" s="610"/>
      <c r="AH4" s="610"/>
      <c r="AI4" s="610"/>
      <c r="AJ4" s="610"/>
      <c r="AK4" s="611"/>
      <c r="AL4" s="609" t="s">
        <v>216</v>
      </c>
      <c r="AM4" s="610"/>
      <c r="AN4" s="610"/>
      <c r="AO4" s="611"/>
      <c r="AP4" s="615" t="s">
        <v>218</v>
      </c>
      <c r="AQ4" s="615"/>
      <c r="AR4" s="615"/>
      <c r="AS4" s="615"/>
      <c r="AT4" s="615"/>
      <c r="AU4" s="615"/>
      <c r="AV4" s="615"/>
      <c r="AW4" s="615"/>
      <c r="AX4" s="615"/>
      <c r="AY4" s="615"/>
      <c r="AZ4" s="615"/>
      <c r="BA4" s="615"/>
      <c r="BB4" s="615"/>
      <c r="BC4" s="615"/>
      <c r="BD4" s="615"/>
      <c r="BE4" s="615"/>
      <c r="BF4" s="615"/>
      <c r="BG4" s="615" t="s">
        <v>219</v>
      </c>
      <c r="BH4" s="615"/>
      <c r="BI4" s="615"/>
      <c r="BJ4" s="615"/>
      <c r="BK4" s="615"/>
      <c r="BL4" s="615"/>
      <c r="BM4" s="615"/>
      <c r="BN4" s="615"/>
      <c r="BO4" s="615" t="s">
        <v>216</v>
      </c>
      <c r="BP4" s="615"/>
      <c r="BQ4" s="615"/>
      <c r="BR4" s="615"/>
      <c r="BS4" s="615" t="s">
        <v>220</v>
      </c>
      <c r="BT4" s="615"/>
      <c r="BU4" s="615"/>
      <c r="BV4" s="615"/>
      <c r="BW4" s="615"/>
      <c r="BX4" s="615"/>
      <c r="BY4" s="615"/>
      <c r="BZ4" s="615"/>
      <c r="CA4" s="615"/>
      <c r="CB4" s="615"/>
      <c r="CD4" s="612" t="s">
        <v>221</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362" customFormat="1" ht="11.25" customHeight="1" x14ac:dyDescent="0.15">
      <c r="B5" s="616" t="s">
        <v>222</v>
      </c>
      <c r="C5" s="617"/>
      <c r="D5" s="617"/>
      <c r="E5" s="617"/>
      <c r="F5" s="617"/>
      <c r="G5" s="617"/>
      <c r="H5" s="617"/>
      <c r="I5" s="617"/>
      <c r="J5" s="617"/>
      <c r="K5" s="617"/>
      <c r="L5" s="617"/>
      <c r="M5" s="617"/>
      <c r="N5" s="617"/>
      <c r="O5" s="617"/>
      <c r="P5" s="617"/>
      <c r="Q5" s="618"/>
      <c r="R5" s="619">
        <v>3865296</v>
      </c>
      <c r="S5" s="620"/>
      <c r="T5" s="620"/>
      <c r="U5" s="620"/>
      <c r="V5" s="620"/>
      <c r="W5" s="620"/>
      <c r="X5" s="620"/>
      <c r="Y5" s="621"/>
      <c r="Z5" s="622">
        <v>15.8</v>
      </c>
      <c r="AA5" s="622"/>
      <c r="AB5" s="622"/>
      <c r="AC5" s="622"/>
      <c r="AD5" s="623">
        <v>3747870</v>
      </c>
      <c r="AE5" s="623"/>
      <c r="AF5" s="623"/>
      <c r="AG5" s="623"/>
      <c r="AH5" s="623"/>
      <c r="AI5" s="623"/>
      <c r="AJ5" s="623"/>
      <c r="AK5" s="623"/>
      <c r="AL5" s="624">
        <v>31</v>
      </c>
      <c r="AM5" s="625"/>
      <c r="AN5" s="625"/>
      <c r="AO5" s="626"/>
      <c r="AP5" s="616" t="s">
        <v>223</v>
      </c>
      <c r="AQ5" s="617"/>
      <c r="AR5" s="617"/>
      <c r="AS5" s="617"/>
      <c r="AT5" s="617"/>
      <c r="AU5" s="617"/>
      <c r="AV5" s="617"/>
      <c r="AW5" s="617"/>
      <c r="AX5" s="617"/>
      <c r="AY5" s="617"/>
      <c r="AZ5" s="617"/>
      <c r="BA5" s="617"/>
      <c r="BB5" s="617"/>
      <c r="BC5" s="617"/>
      <c r="BD5" s="617"/>
      <c r="BE5" s="617"/>
      <c r="BF5" s="618"/>
      <c r="BG5" s="630">
        <v>3747752</v>
      </c>
      <c r="BH5" s="631"/>
      <c r="BI5" s="631"/>
      <c r="BJ5" s="631"/>
      <c r="BK5" s="631"/>
      <c r="BL5" s="631"/>
      <c r="BM5" s="631"/>
      <c r="BN5" s="632"/>
      <c r="BO5" s="633">
        <v>97</v>
      </c>
      <c r="BP5" s="633"/>
      <c r="BQ5" s="633"/>
      <c r="BR5" s="633"/>
      <c r="BS5" s="634">
        <v>24468</v>
      </c>
      <c r="BT5" s="634"/>
      <c r="BU5" s="634"/>
      <c r="BV5" s="634"/>
      <c r="BW5" s="634"/>
      <c r="BX5" s="634"/>
      <c r="BY5" s="634"/>
      <c r="BZ5" s="634"/>
      <c r="CA5" s="634"/>
      <c r="CB5" s="638"/>
      <c r="CD5" s="612" t="s">
        <v>218</v>
      </c>
      <c r="CE5" s="613"/>
      <c r="CF5" s="613"/>
      <c r="CG5" s="613"/>
      <c r="CH5" s="613"/>
      <c r="CI5" s="613"/>
      <c r="CJ5" s="613"/>
      <c r="CK5" s="613"/>
      <c r="CL5" s="613"/>
      <c r="CM5" s="613"/>
      <c r="CN5" s="613"/>
      <c r="CO5" s="613"/>
      <c r="CP5" s="613"/>
      <c r="CQ5" s="614"/>
      <c r="CR5" s="612" t="s">
        <v>224</v>
      </c>
      <c r="CS5" s="613"/>
      <c r="CT5" s="613"/>
      <c r="CU5" s="613"/>
      <c r="CV5" s="613"/>
      <c r="CW5" s="613"/>
      <c r="CX5" s="613"/>
      <c r="CY5" s="614"/>
      <c r="CZ5" s="612" t="s">
        <v>216</v>
      </c>
      <c r="DA5" s="613"/>
      <c r="DB5" s="613"/>
      <c r="DC5" s="614"/>
      <c r="DD5" s="612" t="s">
        <v>225</v>
      </c>
      <c r="DE5" s="613"/>
      <c r="DF5" s="613"/>
      <c r="DG5" s="613"/>
      <c r="DH5" s="613"/>
      <c r="DI5" s="613"/>
      <c r="DJ5" s="613"/>
      <c r="DK5" s="613"/>
      <c r="DL5" s="613"/>
      <c r="DM5" s="613"/>
      <c r="DN5" s="613"/>
      <c r="DO5" s="613"/>
      <c r="DP5" s="614"/>
      <c r="DQ5" s="612" t="s">
        <v>226</v>
      </c>
      <c r="DR5" s="613"/>
      <c r="DS5" s="613"/>
      <c r="DT5" s="613"/>
      <c r="DU5" s="613"/>
      <c r="DV5" s="613"/>
      <c r="DW5" s="613"/>
      <c r="DX5" s="613"/>
      <c r="DY5" s="613"/>
      <c r="DZ5" s="613"/>
      <c r="EA5" s="613"/>
      <c r="EB5" s="613"/>
      <c r="EC5" s="614"/>
    </row>
    <row r="6" spans="2:143" ht="11.25" customHeight="1" x14ac:dyDescent="0.15">
      <c r="B6" s="627" t="s">
        <v>227</v>
      </c>
      <c r="C6" s="628"/>
      <c r="D6" s="628"/>
      <c r="E6" s="628"/>
      <c r="F6" s="628"/>
      <c r="G6" s="628"/>
      <c r="H6" s="628"/>
      <c r="I6" s="628"/>
      <c r="J6" s="628"/>
      <c r="K6" s="628"/>
      <c r="L6" s="628"/>
      <c r="M6" s="628"/>
      <c r="N6" s="628"/>
      <c r="O6" s="628"/>
      <c r="P6" s="628"/>
      <c r="Q6" s="629"/>
      <c r="R6" s="630">
        <v>216767</v>
      </c>
      <c r="S6" s="631"/>
      <c r="T6" s="631"/>
      <c r="U6" s="631"/>
      <c r="V6" s="631"/>
      <c r="W6" s="631"/>
      <c r="X6" s="631"/>
      <c r="Y6" s="632"/>
      <c r="Z6" s="633">
        <v>0.9</v>
      </c>
      <c r="AA6" s="633"/>
      <c r="AB6" s="633"/>
      <c r="AC6" s="633"/>
      <c r="AD6" s="634">
        <v>216767</v>
      </c>
      <c r="AE6" s="634"/>
      <c r="AF6" s="634"/>
      <c r="AG6" s="634"/>
      <c r="AH6" s="634"/>
      <c r="AI6" s="634"/>
      <c r="AJ6" s="634"/>
      <c r="AK6" s="634"/>
      <c r="AL6" s="635">
        <v>1.8</v>
      </c>
      <c r="AM6" s="636"/>
      <c r="AN6" s="636"/>
      <c r="AO6" s="637"/>
      <c r="AP6" s="627" t="s">
        <v>228</v>
      </c>
      <c r="AQ6" s="628"/>
      <c r="AR6" s="628"/>
      <c r="AS6" s="628"/>
      <c r="AT6" s="628"/>
      <c r="AU6" s="628"/>
      <c r="AV6" s="628"/>
      <c r="AW6" s="628"/>
      <c r="AX6" s="628"/>
      <c r="AY6" s="628"/>
      <c r="AZ6" s="628"/>
      <c r="BA6" s="628"/>
      <c r="BB6" s="628"/>
      <c r="BC6" s="628"/>
      <c r="BD6" s="628"/>
      <c r="BE6" s="628"/>
      <c r="BF6" s="629"/>
      <c r="BG6" s="630">
        <v>3747752</v>
      </c>
      <c r="BH6" s="631"/>
      <c r="BI6" s="631"/>
      <c r="BJ6" s="631"/>
      <c r="BK6" s="631"/>
      <c r="BL6" s="631"/>
      <c r="BM6" s="631"/>
      <c r="BN6" s="632"/>
      <c r="BO6" s="633">
        <v>97</v>
      </c>
      <c r="BP6" s="633"/>
      <c r="BQ6" s="633"/>
      <c r="BR6" s="633"/>
      <c r="BS6" s="634">
        <v>24468</v>
      </c>
      <c r="BT6" s="634"/>
      <c r="BU6" s="634"/>
      <c r="BV6" s="634"/>
      <c r="BW6" s="634"/>
      <c r="BX6" s="634"/>
      <c r="BY6" s="634"/>
      <c r="BZ6" s="634"/>
      <c r="CA6" s="634"/>
      <c r="CB6" s="638"/>
      <c r="CD6" s="641" t="s">
        <v>229</v>
      </c>
      <c r="CE6" s="642"/>
      <c r="CF6" s="642"/>
      <c r="CG6" s="642"/>
      <c r="CH6" s="642"/>
      <c r="CI6" s="642"/>
      <c r="CJ6" s="642"/>
      <c r="CK6" s="642"/>
      <c r="CL6" s="642"/>
      <c r="CM6" s="642"/>
      <c r="CN6" s="642"/>
      <c r="CO6" s="642"/>
      <c r="CP6" s="642"/>
      <c r="CQ6" s="643"/>
      <c r="CR6" s="630">
        <v>165022</v>
      </c>
      <c r="CS6" s="631"/>
      <c r="CT6" s="631"/>
      <c r="CU6" s="631"/>
      <c r="CV6" s="631"/>
      <c r="CW6" s="631"/>
      <c r="CX6" s="631"/>
      <c r="CY6" s="632"/>
      <c r="CZ6" s="624">
        <v>0.7</v>
      </c>
      <c r="DA6" s="625"/>
      <c r="DB6" s="625"/>
      <c r="DC6" s="644"/>
      <c r="DD6" s="639" t="s">
        <v>126</v>
      </c>
      <c r="DE6" s="631"/>
      <c r="DF6" s="631"/>
      <c r="DG6" s="631"/>
      <c r="DH6" s="631"/>
      <c r="DI6" s="631"/>
      <c r="DJ6" s="631"/>
      <c r="DK6" s="631"/>
      <c r="DL6" s="631"/>
      <c r="DM6" s="631"/>
      <c r="DN6" s="631"/>
      <c r="DO6" s="631"/>
      <c r="DP6" s="632"/>
      <c r="DQ6" s="639">
        <v>165022</v>
      </c>
      <c r="DR6" s="631"/>
      <c r="DS6" s="631"/>
      <c r="DT6" s="631"/>
      <c r="DU6" s="631"/>
      <c r="DV6" s="631"/>
      <c r="DW6" s="631"/>
      <c r="DX6" s="631"/>
      <c r="DY6" s="631"/>
      <c r="DZ6" s="631"/>
      <c r="EA6" s="631"/>
      <c r="EB6" s="631"/>
      <c r="EC6" s="640"/>
    </row>
    <row r="7" spans="2:143" ht="11.25" customHeight="1" x14ac:dyDescent="0.15">
      <c r="B7" s="627" t="s">
        <v>230</v>
      </c>
      <c r="C7" s="628"/>
      <c r="D7" s="628"/>
      <c r="E7" s="628"/>
      <c r="F7" s="628"/>
      <c r="G7" s="628"/>
      <c r="H7" s="628"/>
      <c r="I7" s="628"/>
      <c r="J7" s="628"/>
      <c r="K7" s="628"/>
      <c r="L7" s="628"/>
      <c r="M7" s="628"/>
      <c r="N7" s="628"/>
      <c r="O7" s="628"/>
      <c r="P7" s="628"/>
      <c r="Q7" s="629"/>
      <c r="R7" s="630">
        <v>2503</v>
      </c>
      <c r="S7" s="631"/>
      <c r="T7" s="631"/>
      <c r="U7" s="631"/>
      <c r="V7" s="631"/>
      <c r="W7" s="631"/>
      <c r="X7" s="631"/>
      <c r="Y7" s="632"/>
      <c r="Z7" s="633">
        <v>0</v>
      </c>
      <c r="AA7" s="633"/>
      <c r="AB7" s="633"/>
      <c r="AC7" s="633"/>
      <c r="AD7" s="634">
        <v>2503</v>
      </c>
      <c r="AE7" s="634"/>
      <c r="AF7" s="634"/>
      <c r="AG7" s="634"/>
      <c r="AH7" s="634"/>
      <c r="AI7" s="634"/>
      <c r="AJ7" s="634"/>
      <c r="AK7" s="634"/>
      <c r="AL7" s="635">
        <v>0</v>
      </c>
      <c r="AM7" s="636"/>
      <c r="AN7" s="636"/>
      <c r="AO7" s="637"/>
      <c r="AP7" s="627" t="s">
        <v>231</v>
      </c>
      <c r="AQ7" s="628"/>
      <c r="AR7" s="628"/>
      <c r="AS7" s="628"/>
      <c r="AT7" s="628"/>
      <c r="AU7" s="628"/>
      <c r="AV7" s="628"/>
      <c r="AW7" s="628"/>
      <c r="AX7" s="628"/>
      <c r="AY7" s="628"/>
      <c r="AZ7" s="628"/>
      <c r="BA7" s="628"/>
      <c r="BB7" s="628"/>
      <c r="BC7" s="628"/>
      <c r="BD7" s="628"/>
      <c r="BE7" s="628"/>
      <c r="BF7" s="629"/>
      <c r="BG7" s="630">
        <v>1540559</v>
      </c>
      <c r="BH7" s="631"/>
      <c r="BI7" s="631"/>
      <c r="BJ7" s="631"/>
      <c r="BK7" s="631"/>
      <c r="BL7" s="631"/>
      <c r="BM7" s="631"/>
      <c r="BN7" s="632"/>
      <c r="BO7" s="633">
        <v>39.9</v>
      </c>
      <c r="BP7" s="633"/>
      <c r="BQ7" s="633"/>
      <c r="BR7" s="633"/>
      <c r="BS7" s="634">
        <v>24468</v>
      </c>
      <c r="BT7" s="634"/>
      <c r="BU7" s="634"/>
      <c r="BV7" s="634"/>
      <c r="BW7" s="634"/>
      <c r="BX7" s="634"/>
      <c r="BY7" s="634"/>
      <c r="BZ7" s="634"/>
      <c r="CA7" s="634"/>
      <c r="CB7" s="638"/>
      <c r="CD7" s="645" t="s">
        <v>232</v>
      </c>
      <c r="CE7" s="646"/>
      <c r="CF7" s="646"/>
      <c r="CG7" s="646"/>
      <c r="CH7" s="646"/>
      <c r="CI7" s="646"/>
      <c r="CJ7" s="646"/>
      <c r="CK7" s="646"/>
      <c r="CL7" s="646"/>
      <c r="CM7" s="646"/>
      <c r="CN7" s="646"/>
      <c r="CO7" s="646"/>
      <c r="CP7" s="646"/>
      <c r="CQ7" s="647"/>
      <c r="CR7" s="630">
        <v>4312562</v>
      </c>
      <c r="CS7" s="631"/>
      <c r="CT7" s="631"/>
      <c r="CU7" s="631"/>
      <c r="CV7" s="631"/>
      <c r="CW7" s="631"/>
      <c r="CX7" s="631"/>
      <c r="CY7" s="632"/>
      <c r="CZ7" s="633">
        <v>18</v>
      </c>
      <c r="DA7" s="633"/>
      <c r="DB7" s="633"/>
      <c r="DC7" s="633"/>
      <c r="DD7" s="639">
        <v>871418</v>
      </c>
      <c r="DE7" s="631"/>
      <c r="DF7" s="631"/>
      <c r="DG7" s="631"/>
      <c r="DH7" s="631"/>
      <c r="DI7" s="631"/>
      <c r="DJ7" s="631"/>
      <c r="DK7" s="631"/>
      <c r="DL7" s="631"/>
      <c r="DM7" s="631"/>
      <c r="DN7" s="631"/>
      <c r="DO7" s="631"/>
      <c r="DP7" s="632"/>
      <c r="DQ7" s="639">
        <v>2923131</v>
      </c>
      <c r="DR7" s="631"/>
      <c r="DS7" s="631"/>
      <c r="DT7" s="631"/>
      <c r="DU7" s="631"/>
      <c r="DV7" s="631"/>
      <c r="DW7" s="631"/>
      <c r="DX7" s="631"/>
      <c r="DY7" s="631"/>
      <c r="DZ7" s="631"/>
      <c r="EA7" s="631"/>
      <c r="EB7" s="631"/>
      <c r="EC7" s="640"/>
    </row>
    <row r="8" spans="2:143" ht="11.25" customHeight="1" x14ac:dyDescent="0.15">
      <c r="B8" s="627" t="s">
        <v>233</v>
      </c>
      <c r="C8" s="628"/>
      <c r="D8" s="628"/>
      <c r="E8" s="628"/>
      <c r="F8" s="628"/>
      <c r="G8" s="628"/>
      <c r="H8" s="628"/>
      <c r="I8" s="628"/>
      <c r="J8" s="628"/>
      <c r="K8" s="628"/>
      <c r="L8" s="628"/>
      <c r="M8" s="628"/>
      <c r="N8" s="628"/>
      <c r="O8" s="628"/>
      <c r="P8" s="628"/>
      <c r="Q8" s="629"/>
      <c r="R8" s="630">
        <v>15428</v>
      </c>
      <c r="S8" s="631"/>
      <c r="T8" s="631"/>
      <c r="U8" s="631"/>
      <c r="V8" s="631"/>
      <c r="W8" s="631"/>
      <c r="X8" s="631"/>
      <c r="Y8" s="632"/>
      <c r="Z8" s="633">
        <v>0.1</v>
      </c>
      <c r="AA8" s="633"/>
      <c r="AB8" s="633"/>
      <c r="AC8" s="633"/>
      <c r="AD8" s="634">
        <v>15428</v>
      </c>
      <c r="AE8" s="634"/>
      <c r="AF8" s="634"/>
      <c r="AG8" s="634"/>
      <c r="AH8" s="634"/>
      <c r="AI8" s="634"/>
      <c r="AJ8" s="634"/>
      <c r="AK8" s="634"/>
      <c r="AL8" s="635">
        <v>0.1</v>
      </c>
      <c r="AM8" s="636"/>
      <c r="AN8" s="636"/>
      <c r="AO8" s="637"/>
      <c r="AP8" s="627" t="s">
        <v>234</v>
      </c>
      <c r="AQ8" s="628"/>
      <c r="AR8" s="628"/>
      <c r="AS8" s="628"/>
      <c r="AT8" s="628"/>
      <c r="AU8" s="628"/>
      <c r="AV8" s="628"/>
      <c r="AW8" s="628"/>
      <c r="AX8" s="628"/>
      <c r="AY8" s="628"/>
      <c r="AZ8" s="628"/>
      <c r="BA8" s="628"/>
      <c r="BB8" s="628"/>
      <c r="BC8" s="628"/>
      <c r="BD8" s="628"/>
      <c r="BE8" s="628"/>
      <c r="BF8" s="629"/>
      <c r="BG8" s="630">
        <v>60525</v>
      </c>
      <c r="BH8" s="631"/>
      <c r="BI8" s="631"/>
      <c r="BJ8" s="631"/>
      <c r="BK8" s="631"/>
      <c r="BL8" s="631"/>
      <c r="BM8" s="631"/>
      <c r="BN8" s="632"/>
      <c r="BO8" s="633">
        <v>1.6</v>
      </c>
      <c r="BP8" s="633"/>
      <c r="BQ8" s="633"/>
      <c r="BR8" s="633"/>
      <c r="BS8" s="634" t="s">
        <v>126</v>
      </c>
      <c r="BT8" s="634"/>
      <c r="BU8" s="634"/>
      <c r="BV8" s="634"/>
      <c r="BW8" s="634"/>
      <c r="BX8" s="634"/>
      <c r="BY8" s="634"/>
      <c r="BZ8" s="634"/>
      <c r="CA8" s="634"/>
      <c r="CB8" s="638"/>
      <c r="CD8" s="645" t="s">
        <v>235</v>
      </c>
      <c r="CE8" s="646"/>
      <c r="CF8" s="646"/>
      <c r="CG8" s="646"/>
      <c r="CH8" s="646"/>
      <c r="CI8" s="646"/>
      <c r="CJ8" s="646"/>
      <c r="CK8" s="646"/>
      <c r="CL8" s="646"/>
      <c r="CM8" s="646"/>
      <c r="CN8" s="646"/>
      <c r="CO8" s="646"/>
      <c r="CP8" s="646"/>
      <c r="CQ8" s="647"/>
      <c r="CR8" s="630">
        <v>8392584</v>
      </c>
      <c r="CS8" s="631"/>
      <c r="CT8" s="631"/>
      <c r="CU8" s="631"/>
      <c r="CV8" s="631"/>
      <c r="CW8" s="631"/>
      <c r="CX8" s="631"/>
      <c r="CY8" s="632"/>
      <c r="CZ8" s="633">
        <v>35</v>
      </c>
      <c r="DA8" s="633"/>
      <c r="DB8" s="633"/>
      <c r="DC8" s="633"/>
      <c r="DD8" s="639">
        <v>32106</v>
      </c>
      <c r="DE8" s="631"/>
      <c r="DF8" s="631"/>
      <c r="DG8" s="631"/>
      <c r="DH8" s="631"/>
      <c r="DI8" s="631"/>
      <c r="DJ8" s="631"/>
      <c r="DK8" s="631"/>
      <c r="DL8" s="631"/>
      <c r="DM8" s="631"/>
      <c r="DN8" s="631"/>
      <c r="DO8" s="631"/>
      <c r="DP8" s="632"/>
      <c r="DQ8" s="639">
        <v>3576174</v>
      </c>
      <c r="DR8" s="631"/>
      <c r="DS8" s="631"/>
      <c r="DT8" s="631"/>
      <c r="DU8" s="631"/>
      <c r="DV8" s="631"/>
      <c r="DW8" s="631"/>
      <c r="DX8" s="631"/>
      <c r="DY8" s="631"/>
      <c r="DZ8" s="631"/>
      <c r="EA8" s="631"/>
      <c r="EB8" s="631"/>
      <c r="EC8" s="640"/>
    </row>
    <row r="9" spans="2:143" ht="11.25" customHeight="1" x14ac:dyDescent="0.15">
      <c r="B9" s="627" t="s">
        <v>236</v>
      </c>
      <c r="C9" s="628"/>
      <c r="D9" s="628"/>
      <c r="E9" s="628"/>
      <c r="F9" s="628"/>
      <c r="G9" s="628"/>
      <c r="H9" s="628"/>
      <c r="I9" s="628"/>
      <c r="J9" s="628"/>
      <c r="K9" s="628"/>
      <c r="L9" s="628"/>
      <c r="M9" s="628"/>
      <c r="N9" s="628"/>
      <c r="O9" s="628"/>
      <c r="P9" s="628"/>
      <c r="Q9" s="629"/>
      <c r="R9" s="630">
        <v>16411</v>
      </c>
      <c r="S9" s="631"/>
      <c r="T9" s="631"/>
      <c r="U9" s="631"/>
      <c r="V9" s="631"/>
      <c r="W9" s="631"/>
      <c r="X9" s="631"/>
      <c r="Y9" s="632"/>
      <c r="Z9" s="633">
        <v>0.1</v>
      </c>
      <c r="AA9" s="633"/>
      <c r="AB9" s="633"/>
      <c r="AC9" s="633"/>
      <c r="AD9" s="634">
        <v>16411</v>
      </c>
      <c r="AE9" s="634"/>
      <c r="AF9" s="634"/>
      <c r="AG9" s="634"/>
      <c r="AH9" s="634"/>
      <c r="AI9" s="634"/>
      <c r="AJ9" s="634"/>
      <c r="AK9" s="634"/>
      <c r="AL9" s="635">
        <v>0.1</v>
      </c>
      <c r="AM9" s="636"/>
      <c r="AN9" s="636"/>
      <c r="AO9" s="637"/>
      <c r="AP9" s="627" t="s">
        <v>237</v>
      </c>
      <c r="AQ9" s="628"/>
      <c r="AR9" s="628"/>
      <c r="AS9" s="628"/>
      <c r="AT9" s="628"/>
      <c r="AU9" s="628"/>
      <c r="AV9" s="628"/>
      <c r="AW9" s="628"/>
      <c r="AX9" s="628"/>
      <c r="AY9" s="628"/>
      <c r="AZ9" s="628"/>
      <c r="BA9" s="628"/>
      <c r="BB9" s="628"/>
      <c r="BC9" s="628"/>
      <c r="BD9" s="628"/>
      <c r="BE9" s="628"/>
      <c r="BF9" s="629"/>
      <c r="BG9" s="630">
        <v>1289003</v>
      </c>
      <c r="BH9" s="631"/>
      <c r="BI9" s="631"/>
      <c r="BJ9" s="631"/>
      <c r="BK9" s="631"/>
      <c r="BL9" s="631"/>
      <c r="BM9" s="631"/>
      <c r="BN9" s="632"/>
      <c r="BO9" s="633">
        <v>33.299999999999997</v>
      </c>
      <c r="BP9" s="633"/>
      <c r="BQ9" s="633"/>
      <c r="BR9" s="633"/>
      <c r="BS9" s="634" t="s">
        <v>126</v>
      </c>
      <c r="BT9" s="634"/>
      <c r="BU9" s="634"/>
      <c r="BV9" s="634"/>
      <c r="BW9" s="634"/>
      <c r="BX9" s="634"/>
      <c r="BY9" s="634"/>
      <c r="BZ9" s="634"/>
      <c r="CA9" s="634"/>
      <c r="CB9" s="638"/>
      <c r="CD9" s="645" t="s">
        <v>238</v>
      </c>
      <c r="CE9" s="646"/>
      <c r="CF9" s="646"/>
      <c r="CG9" s="646"/>
      <c r="CH9" s="646"/>
      <c r="CI9" s="646"/>
      <c r="CJ9" s="646"/>
      <c r="CK9" s="646"/>
      <c r="CL9" s="646"/>
      <c r="CM9" s="646"/>
      <c r="CN9" s="646"/>
      <c r="CO9" s="646"/>
      <c r="CP9" s="646"/>
      <c r="CQ9" s="647"/>
      <c r="CR9" s="630">
        <v>1565555</v>
      </c>
      <c r="CS9" s="631"/>
      <c r="CT9" s="631"/>
      <c r="CU9" s="631"/>
      <c r="CV9" s="631"/>
      <c r="CW9" s="631"/>
      <c r="CX9" s="631"/>
      <c r="CY9" s="632"/>
      <c r="CZ9" s="633">
        <v>6.5</v>
      </c>
      <c r="DA9" s="633"/>
      <c r="DB9" s="633"/>
      <c r="DC9" s="633"/>
      <c r="DD9" s="639">
        <v>125233</v>
      </c>
      <c r="DE9" s="631"/>
      <c r="DF9" s="631"/>
      <c r="DG9" s="631"/>
      <c r="DH9" s="631"/>
      <c r="DI9" s="631"/>
      <c r="DJ9" s="631"/>
      <c r="DK9" s="631"/>
      <c r="DL9" s="631"/>
      <c r="DM9" s="631"/>
      <c r="DN9" s="631"/>
      <c r="DO9" s="631"/>
      <c r="DP9" s="632"/>
      <c r="DQ9" s="639">
        <v>983224</v>
      </c>
      <c r="DR9" s="631"/>
      <c r="DS9" s="631"/>
      <c r="DT9" s="631"/>
      <c r="DU9" s="631"/>
      <c r="DV9" s="631"/>
      <c r="DW9" s="631"/>
      <c r="DX9" s="631"/>
      <c r="DY9" s="631"/>
      <c r="DZ9" s="631"/>
      <c r="EA9" s="631"/>
      <c r="EB9" s="631"/>
      <c r="EC9" s="640"/>
    </row>
    <row r="10" spans="2:143" ht="11.25" customHeight="1" x14ac:dyDescent="0.15">
      <c r="B10" s="627" t="s">
        <v>239</v>
      </c>
      <c r="C10" s="628"/>
      <c r="D10" s="628"/>
      <c r="E10" s="628"/>
      <c r="F10" s="628"/>
      <c r="G10" s="628"/>
      <c r="H10" s="628"/>
      <c r="I10" s="628"/>
      <c r="J10" s="628"/>
      <c r="K10" s="628"/>
      <c r="L10" s="628"/>
      <c r="M10" s="628"/>
      <c r="N10" s="628"/>
      <c r="O10" s="628"/>
      <c r="P10" s="628"/>
      <c r="Q10" s="629"/>
      <c r="R10" s="630" t="s">
        <v>126</v>
      </c>
      <c r="S10" s="631"/>
      <c r="T10" s="631"/>
      <c r="U10" s="631"/>
      <c r="V10" s="631"/>
      <c r="W10" s="631"/>
      <c r="X10" s="631"/>
      <c r="Y10" s="632"/>
      <c r="Z10" s="633" t="s">
        <v>126</v>
      </c>
      <c r="AA10" s="633"/>
      <c r="AB10" s="633"/>
      <c r="AC10" s="633"/>
      <c r="AD10" s="634" t="s">
        <v>126</v>
      </c>
      <c r="AE10" s="634"/>
      <c r="AF10" s="634"/>
      <c r="AG10" s="634"/>
      <c r="AH10" s="634"/>
      <c r="AI10" s="634"/>
      <c r="AJ10" s="634"/>
      <c r="AK10" s="634"/>
      <c r="AL10" s="635" t="s">
        <v>126</v>
      </c>
      <c r="AM10" s="636"/>
      <c r="AN10" s="636"/>
      <c r="AO10" s="637"/>
      <c r="AP10" s="627" t="s">
        <v>240</v>
      </c>
      <c r="AQ10" s="628"/>
      <c r="AR10" s="628"/>
      <c r="AS10" s="628"/>
      <c r="AT10" s="628"/>
      <c r="AU10" s="628"/>
      <c r="AV10" s="628"/>
      <c r="AW10" s="628"/>
      <c r="AX10" s="628"/>
      <c r="AY10" s="628"/>
      <c r="AZ10" s="628"/>
      <c r="BA10" s="628"/>
      <c r="BB10" s="628"/>
      <c r="BC10" s="628"/>
      <c r="BD10" s="628"/>
      <c r="BE10" s="628"/>
      <c r="BF10" s="629"/>
      <c r="BG10" s="630">
        <v>101983</v>
      </c>
      <c r="BH10" s="631"/>
      <c r="BI10" s="631"/>
      <c r="BJ10" s="631"/>
      <c r="BK10" s="631"/>
      <c r="BL10" s="631"/>
      <c r="BM10" s="631"/>
      <c r="BN10" s="632"/>
      <c r="BO10" s="633">
        <v>2.6</v>
      </c>
      <c r="BP10" s="633"/>
      <c r="BQ10" s="633"/>
      <c r="BR10" s="633"/>
      <c r="BS10" s="634" t="s">
        <v>126</v>
      </c>
      <c r="BT10" s="634"/>
      <c r="BU10" s="634"/>
      <c r="BV10" s="634"/>
      <c r="BW10" s="634"/>
      <c r="BX10" s="634"/>
      <c r="BY10" s="634"/>
      <c r="BZ10" s="634"/>
      <c r="CA10" s="634"/>
      <c r="CB10" s="638"/>
      <c r="CD10" s="645" t="s">
        <v>241</v>
      </c>
      <c r="CE10" s="646"/>
      <c r="CF10" s="646"/>
      <c r="CG10" s="646"/>
      <c r="CH10" s="646"/>
      <c r="CI10" s="646"/>
      <c r="CJ10" s="646"/>
      <c r="CK10" s="646"/>
      <c r="CL10" s="646"/>
      <c r="CM10" s="646"/>
      <c r="CN10" s="646"/>
      <c r="CO10" s="646"/>
      <c r="CP10" s="646"/>
      <c r="CQ10" s="647"/>
      <c r="CR10" s="630">
        <v>10113</v>
      </c>
      <c r="CS10" s="631"/>
      <c r="CT10" s="631"/>
      <c r="CU10" s="631"/>
      <c r="CV10" s="631"/>
      <c r="CW10" s="631"/>
      <c r="CX10" s="631"/>
      <c r="CY10" s="632"/>
      <c r="CZ10" s="633">
        <v>0</v>
      </c>
      <c r="DA10" s="633"/>
      <c r="DB10" s="633"/>
      <c r="DC10" s="633"/>
      <c r="DD10" s="639" t="s">
        <v>126</v>
      </c>
      <c r="DE10" s="631"/>
      <c r="DF10" s="631"/>
      <c r="DG10" s="631"/>
      <c r="DH10" s="631"/>
      <c r="DI10" s="631"/>
      <c r="DJ10" s="631"/>
      <c r="DK10" s="631"/>
      <c r="DL10" s="631"/>
      <c r="DM10" s="631"/>
      <c r="DN10" s="631"/>
      <c r="DO10" s="631"/>
      <c r="DP10" s="632"/>
      <c r="DQ10" s="639">
        <v>10113</v>
      </c>
      <c r="DR10" s="631"/>
      <c r="DS10" s="631"/>
      <c r="DT10" s="631"/>
      <c r="DU10" s="631"/>
      <c r="DV10" s="631"/>
      <c r="DW10" s="631"/>
      <c r="DX10" s="631"/>
      <c r="DY10" s="631"/>
      <c r="DZ10" s="631"/>
      <c r="EA10" s="631"/>
      <c r="EB10" s="631"/>
      <c r="EC10" s="640"/>
    </row>
    <row r="11" spans="2:143" ht="11.25" customHeight="1" x14ac:dyDescent="0.15">
      <c r="B11" s="627" t="s">
        <v>242</v>
      </c>
      <c r="C11" s="628"/>
      <c r="D11" s="628"/>
      <c r="E11" s="628"/>
      <c r="F11" s="628"/>
      <c r="G11" s="628"/>
      <c r="H11" s="628"/>
      <c r="I11" s="628"/>
      <c r="J11" s="628"/>
      <c r="K11" s="628"/>
      <c r="L11" s="628"/>
      <c r="M11" s="628"/>
      <c r="N11" s="628"/>
      <c r="O11" s="628"/>
      <c r="P11" s="628"/>
      <c r="Q11" s="629"/>
      <c r="R11" s="630">
        <v>875460</v>
      </c>
      <c r="S11" s="631"/>
      <c r="T11" s="631"/>
      <c r="U11" s="631"/>
      <c r="V11" s="631"/>
      <c r="W11" s="631"/>
      <c r="X11" s="631"/>
      <c r="Y11" s="632"/>
      <c r="Z11" s="635">
        <v>3.6</v>
      </c>
      <c r="AA11" s="636"/>
      <c r="AB11" s="636"/>
      <c r="AC11" s="648"/>
      <c r="AD11" s="639">
        <v>875460</v>
      </c>
      <c r="AE11" s="631"/>
      <c r="AF11" s="631"/>
      <c r="AG11" s="631"/>
      <c r="AH11" s="631"/>
      <c r="AI11" s="631"/>
      <c r="AJ11" s="631"/>
      <c r="AK11" s="632"/>
      <c r="AL11" s="635">
        <v>7.2</v>
      </c>
      <c r="AM11" s="636"/>
      <c r="AN11" s="636"/>
      <c r="AO11" s="637"/>
      <c r="AP11" s="627" t="s">
        <v>243</v>
      </c>
      <c r="AQ11" s="628"/>
      <c r="AR11" s="628"/>
      <c r="AS11" s="628"/>
      <c r="AT11" s="628"/>
      <c r="AU11" s="628"/>
      <c r="AV11" s="628"/>
      <c r="AW11" s="628"/>
      <c r="AX11" s="628"/>
      <c r="AY11" s="628"/>
      <c r="AZ11" s="628"/>
      <c r="BA11" s="628"/>
      <c r="BB11" s="628"/>
      <c r="BC11" s="628"/>
      <c r="BD11" s="628"/>
      <c r="BE11" s="628"/>
      <c r="BF11" s="629"/>
      <c r="BG11" s="630">
        <v>89048</v>
      </c>
      <c r="BH11" s="631"/>
      <c r="BI11" s="631"/>
      <c r="BJ11" s="631"/>
      <c r="BK11" s="631"/>
      <c r="BL11" s="631"/>
      <c r="BM11" s="631"/>
      <c r="BN11" s="632"/>
      <c r="BO11" s="633">
        <v>2.2999999999999998</v>
      </c>
      <c r="BP11" s="633"/>
      <c r="BQ11" s="633"/>
      <c r="BR11" s="633"/>
      <c r="BS11" s="634">
        <v>24468</v>
      </c>
      <c r="BT11" s="634"/>
      <c r="BU11" s="634"/>
      <c r="BV11" s="634"/>
      <c r="BW11" s="634"/>
      <c r="BX11" s="634"/>
      <c r="BY11" s="634"/>
      <c r="BZ11" s="634"/>
      <c r="CA11" s="634"/>
      <c r="CB11" s="638"/>
      <c r="CD11" s="645" t="s">
        <v>244</v>
      </c>
      <c r="CE11" s="646"/>
      <c r="CF11" s="646"/>
      <c r="CG11" s="646"/>
      <c r="CH11" s="646"/>
      <c r="CI11" s="646"/>
      <c r="CJ11" s="646"/>
      <c r="CK11" s="646"/>
      <c r="CL11" s="646"/>
      <c r="CM11" s="646"/>
      <c r="CN11" s="646"/>
      <c r="CO11" s="646"/>
      <c r="CP11" s="646"/>
      <c r="CQ11" s="647"/>
      <c r="CR11" s="630">
        <v>1176936</v>
      </c>
      <c r="CS11" s="631"/>
      <c r="CT11" s="631"/>
      <c r="CU11" s="631"/>
      <c r="CV11" s="631"/>
      <c r="CW11" s="631"/>
      <c r="CX11" s="631"/>
      <c r="CY11" s="632"/>
      <c r="CZ11" s="633">
        <v>4.9000000000000004</v>
      </c>
      <c r="DA11" s="633"/>
      <c r="DB11" s="633"/>
      <c r="DC11" s="633"/>
      <c r="DD11" s="639">
        <v>565228</v>
      </c>
      <c r="DE11" s="631"/>
      <c r="DF11" s="631"/>
      <c r="DG11" s="631"/>
      <c r="DH11" s="631"/>
      <c r="DI11" s="631"/>
      <c r="DJ11" s="631"/>
      <c r="DK11" s="631"/>
      <c r="DL11" s="631"/>
      <c r="DM11" s="631"/>
      <c r="DN11" s="631"/>
      <c r="DO11" s="631"/>
      <c r="DP11" s="632"/>
      <c r="DQ11" s="639">
        <v>505802</v>
      </c>
      <c r="DR11" s="631"/>
      <c r="DS11" s="631"/>
      <c r="DT11" s="631"/>
      <c r="DU11" s="631"/>
      <c r="DV11" s="631"/>
      <c r="DW11" s="631"/>
      <c r="DX11" s="631"/>
      <c r="DY11" s="631"/>
      <c r="DZ11" s="631"/>
      <c r="EA11" s="631"/>
      <c r="EB11" s="631"/>
      <c r="EC11" s="640"/>
    </row>
    <row r="12" spans="2:143" ht="11.25" customHeight="1" x14ac:dyDescent="0.15">
      <c r="B12" s="627" t="s">
        <v>245</v>
      </c>
      <c r="C12" s="628"/>
      <c r="D12" s="628"/>
      <c r="E12" s="628"/>
      <c r="F12" s="628"/>
      <c r="G12" s="628"/>
      <c r="H12" s="628"/>
      <c r="I12" s="628"/>
      <c r="J12" s="628"/>
      <c r="K12" s="628"/>
      <c r="L12" s="628"/>
      <c r="M12" s="628"/>
      <c r="N12" s="628"/>
      <c r="O12" s="628"/>
      <c r="P12" s="628"/>
      <c r="Q12" s="629"/>
      <c r="R12" s="630">
        <v>14134</v>
      </c>
      <c r="S12" s="631"/>
      <c r="T12" s="631"/>
      <c r="U12" s="631"/>
      <c r="V12" s="631"/>
      <c r="W12" s="631"/>
      <c r="X12" s="631"/>
      <c r="Y12" s="632"/>
      <c r="Z12" s="633">
        <v>0.1</v>
      </c>
      <c r="AA12" s="633"/>
      <c r="AB12" s="633"/>
      <c r="AC12" s="633"/>
      <c r="AD12" s="634">
        <v>14134</v>
      </c>
      <c r="AE12" s="634"/>
      <c r="AF12" s="634"/>
      <c r="AG12" s="634"/>
      <c r="AH12" s="634"/>
      <c r="AI12" s="634"/>
      <c r="AJ12" s="634"/>
      <c r="AK12" s="634"/>
      <c r="AL12" s="635">
        <v>0.1</v>
      </c>
      <c r="AM12" s="636"/>
      <c r="AN12" s="636"/>
      <c r="AO12" s="637"/>
      <c r="AP12" s="627" t="s">
        <v>246</v>
      </c>
      <c r="AQ12" s="628"/>
      <c r="AR12" s="628"/>
      <c r="AS12" s="628"/>
      <c r="AT12" s="628"/>
      <c r="AU12" s="628"/>
      <c r="AV12" s="628"/>
      <c r="AW12" s="628"/>
      <c r="AX12" s="628"/>
      <c r="AY12" s="628"/>
      <c r="AZ12" s="628"/>
      <c r="BA12" s="628"/>
      <c r="BB12" s="628"/>
      <c r="BC12" s="628"/>
      <c r="BD12" s="628"/>
      <c r="BE12" s="628"/>
      <c r="BF12" s="629"/>
      <c r="BG12" s="630">
        <v>1811401</v>
      </c>
      <c r="BH12" s="631"/>
      <c r="BI12" s="631"/>
      <c r="BJ12" s="631"/>
      <c r="BK12" s="631"/>
      <c r="BL12" s="631"/>
      <c r="BM12" s="631"/>
      <c r="BN12" s="632"/>
      <c r="BO12" s="633">
        <v>46.9</v>
      </c>
      <c r="BP12" s="633"/>
      <c r="BQ12" s="633"/>
      <c r="BR12" s="633"/>
      <c r="BS12" s="634" t="s">
        <v>126</v>
      </c>
      <c r="BT12" s="634"/>
      <c r="BU12" s="634"/>
      <c r="BV12" s="634"/>
      <c r="BW12" s="634"/>
      <c r="BX12" s="634"/>
      <c r="BY12" s="634"/>
      <c r="BZ12" s="634"/>
      <c r="CA12" s="634"/>
      <c r="CB12" s="638"/>
      <c r="CD12" s="645" t="s">
        <v>247</v>
      </c>
      <c r="CE12" s="646"/>
      <c r="CF12" s="646"/>
      <c r="CG12" s="646"/>
      <c r="CH12" s="646"/>
      <c r="CI12" s="646"/>
      <c r="CJ12" s="646"/>
      <c r="CK12" s="646"/>
      <c r="CL12" s="646"/>
      <c r="CM12" s="646"/>
      <c r="CN12" s="646"/>
      <c r="CO12" s="646"/>
      <c r="CP12" s="646"/>
      <c r="CQ12" s="647"/>
      <c r="CR12" s="630">
        <v>739369</v>
      </c>
      <c r="CS12" s="631"/>
      <c r="CT12" s="631"/>
      <c r="CU12" s="631"/>
      <c r="CV12" s="631"/>
      <c r="CW12" s="631"/>
      <c r="CX12" s="631"/>
      <c r="CY12" s="632"/>
      <c r="CZ12" s="633">
        <v>3.1</v>
      </c>
      <c r="DA12" s="633"/>
      <c r="DB12" s="633"/>
      <c r="DC12" s="633"/>
      <c r="DD12" s="639">
        <v>58235</v>
      </c>
      <c r="DE12" s="631"/>
      <c r="DF12" s="631"/>
      <c r="DG12" s="631"/>
      <c r="DH12" s="631"/>
      <c r="DI12" s="631"/>
      <c r="DJ12" s="631"/>
      <c r="DK12" s="631"/>
      <c r="DL12" s="631"/>
      <c r="DM12" s="631"/>
      <c r="DN12" s="631"/>
      <c r="DO12" s="631"/>
      <c r="DP12" s="632"/>
      <c r="DQ12" s="639">
        <v>473670</v>
      </c>
      <c r="DR12" s="631"/>
      <c r="DS12" s="631"/>
      <c r="DT12" s="631"/>
      <c r="DU12" s="631"/>
      <c r="DV12" s="631"/>
      <c r="DW12" s="631"/>
      <c r="DX12" s="631"/>
      <c r="DY12" s="631"/>
      <c r="DZ12" s="631"/>
      <c r="EA12" s="631"/>
      <c r="EB12" s="631"/>
      <c r="EC12" s="640"/>
    </row>
    <row r="13" spans="2:143" ht="11.25" customHeight="1" x14ac:dyDescent="0.15">
      <c r="B13" s="627" t="s">
        <v>248</v>
      </c>
      <c r="C13" s="628"/>
      <c r="D13" s="628"/>
      <c r="E13" s="628"/>
      <c r="F13" s="628"/>
      <c r="G13" s="628"/>
      <c r="H13" s="628"/>
      <c r="I13" s="628"/>
      <c r="J13" s="628"/>
      <c r="K13" s="628"/>
      <c r="L13" s="628"/>
      <c r="M13" s="628"/>
      <c r="N13" s="628"/>
      <c r="O13" s="628"/>
      <c r="P13" s="628"/>
      <c r="Q13" s="629"/>
      <c r="R13" s="630" t="s">
        <v>126</v>
      </c>
      <c r="S13" s="631"/>
      <c r="T13" s="631"/>
      <c r="U13" s="631"/>
      <c r="V13" s="631"/>
      <c r="W13" s="631"/>
      <c r="X13" s="631"/>
      <c r="Y13" s="632"/>
      <c r="Z13" s="633" t="s">
        <v>126</v>
      </c>
      <c r="AA13" s="633"/>
      <c r="AB13" s="633"/>
      <c r="AC13" s="633"/>
      <c r="AD13" s="634" t="s">
        <v>126</v>
      </c>
      <c r="AE13" s="634"/>
      <c r="AF13" s="634"/>
      <c r="AG13" s="634"/>
      <c r="AH13" s="634"/>
      <c r="AI13" s="634"/>
      <c r="AJ13" s="634"/>
      <c r="AK13" s="634"/>
      <c r="AL13" s="635" t="s">
        <v>126</v>
      </c>
      <c r="AM13" s="636"/>
      <c r="AN13" s="636"/>
      <c r="AO13" s="637"/>
      <c r="AP13" s="627" t="s">
        <v>249</v>
      </c>
      <c r="AQ13" s="628"/>
      <c r="AR13" s="628"/>
      <c r="AS13" s="628"/>
      <c r="AT13" s="628"/>
      <c r="AU13" s="628"/>
      <c r="AV13" s="628"/>
      <c r="AW13" s="628"/>
      <c r="AX13" s="628"/>
      <c r="AY13" s="628"/>
      <c r="AZ13" s="628"/>
      <c r="BA13" s="628"/>
      <c r="BB13" s="628"/>
      <c r="BC13" s="628"/>
      <c r="BD13" s="628"/>
      <c r="BE13" s="628"/>
      <c r="BF13" s="629"/>
      <c r="BG13" s="630">
        <v>1804531</v>
      </c>
      <c r="BH13" s="631"/>
      <c r="BI13" s="631"/>
      <c r="BJ13" s="631"/>
      <c r="BK13" s="631"/>
      <c r="BL13" s="631"/>
      <c r="BM13" s="631"/>
      <c r="BN13" s="632"/>
      <c r="BO13" s="633">
        <v>46.7</v>
      </c>
      <c r="BP13" s="633"/>
      <c r="BQ13" s="633"/>
      <c r="BR13" s="633"/>
      <c r="BS13" s="634" t="s">
        <v>126</v>
      </c>
      <c r="BT13" s="634"/>
      <c r="BU13" s="634"/>
      <c r="BV13" s="634"/>
      <c r="BW13" s="634"/>
      <c r="BX13" s="634"/>
      <c r="BY13" s="634"/>
      <c r="BZ13" s="634"/>
      <c r="CA13" s="634"/>
      <c r="CB13" s="638"/>
      <c r="CD13" s="645" t="s">
        <v>250</v>
      </c>
      <c r="CE13" s="646"/>
      <c r="CF13" s="646"/>
      <c r="CG13" s="646"/>
      <c r="CH13" s="646"/>
      <c r="CI13" s="646"/>
      <c r="CJ13" s="646"/>
      <c r="CK13" s="646"/>
      <c r="CL13" s="646"/>
      <c r="CM13" s="646"/>
      <c r="CN13" s="646"/>
      <c r="CO13" s="646"/>
      <c r="CP13" s="646"/>
      <c r="CQ13" s="647"/>
      <c r="CR13" s="630">
        <v>2469016</v>
      </c>
      <c r="CS13" s="631"/>
      <c r="CT13" s="631"/>
      <c r="CU13" s="631"/>
      <c r="CV13" s="631"/>
      <c r="CW13" s="631"/>
      <c r="CX13" s="631"/>
      <c r="CY13" s="632"/>
      <c r="CZ13" s="633">
        <v>10.3</v>
      </c>
      <c r="DA13" s="633"/>
      <c r="DB13" s="633"/>
      <c r="DC13" s="633"/>
      <c r="DD13" s="639">
        <v>1525801</v>
      </c>
      <c r="DE13" s="631"/>
      <c r="DF13" s="631"/>
      <c r="DG13" s="631"/>
      <c r="DH13" s="631"/>
      <c r="DI13" s="631"/>
      <c r="DJ13" s="631"/>
      <c r="DK13" s="631"/>
      <c r="DL13" s="631"/>
      <c r="DM13" s="631"/>
      <c r="DN13" s="631"/>
      <c r="DO13" s="631"/>
      <c r="DP13" s="632"/>
      <c r="DQ13" s="639">
        <v>1151006</v>
      </c>
      <c r="DR13" s="631"/>
      <c r="DS13" s="631"/>
      <c r="DT13" s="631"/>
      <c r="DU13" s="631"/>
      <c r="DV13" s="631"/>
      <c r="DW13" s="631"/>
      <c r="DX13" s="631"/>
      <c r="DY13" s="631"/>
      <c r="DZ13" s="631"/>
      <c r="EA13" s="631"/>
      <c r="EB13" s="631"/>
      <c r="EC13" s="640"/>
    </row>
    <row r="14" spans="2:143" ht="11.25" customHeight="1" x14ac:dyDescent="0.15">
      <c r="B14" s="627" t="s">
        <v>251</v>
      </c>
      <c r="C14" s="628"/>
      <c r="D14" s="628"/>
      <c r="E14" s="628"/>
      <c r="F14" s="628"/>
      <c r="G14" s="628"/>
      <c r="H14" s="628"/>
      <c r="I14" s="628"/>
      <c r="J14" s="628"/>
      <c r="K14" s="628"/>
      <c r="L14" s="628"/>
      <c r="M14" s="628"/>
      <c r="N14" s="628"/>
      <c r="O14" s="628"/>
      <c r="P14" s="628"/>
      <c r="Q14" s="629"/>
      <c r="R14" s="630" t="s">
        <v>126</v>
      </c>
      <c r="S14" s="631"/>
      <c r="T14" s="631"/>
      <c r="U14" s="631"/>
      <c r="V14" s="631"/>
      <c r="W14" s="631"/>
      <c r="X14" s="631"/>
      <c r="Y14" s="632"/>
      <c r="Z14" s="633" t="s">
        <v>126</v>
      </c>
      <c r="AA14" s="633"/>
      <c r="AB14" s="633"/>
      <c r="AC14" s="633"/>
      <c r="AD14" s="634" t="s">
        <v>126</v>
      </c>
      <c r="AE14" s="634"/>
      <c r="AF14" s="634"/>
      <c r="AG14" s="634"/>
      <c r="AH14" s="634"/>
      <c r="AI14" s="634"/>
      <c r="AJ14" s="634"/>
      <c r="AK14" s="634"/>
      <c r="AL14" s="635" t="s">
        <v>126</v>
      </c>
      <c r="AM14" s="636"/>
      <c r="AN14" s="636"/>
      <c r="AO14" s="637"/>
      <c r="AP14" s="627" t="s">
        <v>252</v>
      </c>
      <c r="AQ14" s="628"/>
      <c r="AR14" s="628"/>
      <c r="AS14" s="628"/>
      <c r="AT14" s="628"/>
      <c r="AU14" s="628"/>
      <c r="AV14" s="628"/>
      <c r="AW14" s="628"/>
      <c r="AX14" s="628"/>
      <c r="AY14" s="628"/>
      <c r="AZ14" s="628"/>
      <c r="BA14" s="628"/>
      <c r="BB14" s="628"/>
      <c r="BC14" s="628"/>
      <c r="BD14" s="628"/>
      <c r="BE14" s="628"/>
      <c r="BF14" s="629"/>
      <c r="BG14" s="630">
        <v>151632</v>
      </c>
      <c r="BH14" s="631"/>
      <c r="BI14" s="631"/>
      <c r="BJ14" s="631"/>
      <c r="BK14" s="631"/>
      <c r="BL14" s="631"/>
      <c r="BM14" s="631"/>
      <c r="BN14" s="632"/>
      <c r="BO14" s="633">
        <v>3.9</v>
      </c>
      <c r="BP14" s="633"/>
      <c r="BQ14" s="633"/>
      <c r="BR14" s="633"/>
      <c r="BS14" s="634" t="s">
        <v>126</v>
      </c>
      <c r="BT14" s="634"/>
      <c r="BU14" s="634"/>
      <c r="BV14" s="634"/>
      <c r="BW14" s="634"/>
      <c r="BX14" s="634"/>
      <c r="BY14" s="634"/>
      <c r="BZ14" s="634"/>
      <c r="CA14" s="634"/>
      <c r="CB14" s="638"/>
      <c r="CD14" s="645" t="s">
        <v>253</v>
      </c>
      <c r="CE14" s="646"/>
      <c r="CF14" s="646"/>
      <c r="CG14" s="646"/>
      <c r="CH14" s="646"/>
      <c r="CI14" s="646"/>
      <c r="CJ14" s="646"/>
      <c r="CK14" s="646"/>
      <c r="CL14" s="646"/>
      <c r="CM14" s="646"/>
      <c r="CN14" s="646"/>
      <c r="CO14" s="646"/>
      <c r="CP14" s="646"/>
      <c r="CQ14" s="647"/>
      <c r="CR14" s="630">
        <v>933561</v>
      </c>
      <c r="CS14" s="631"/>
      <c r="CT14" s="631"/>
      <c r="CU14" s="631"/>
      <c r="CV14" s="631"/>
      <c r="CW14" s="631"/>
      <c r="CX14" s="631"/>
      <c r="CY14" s="632"/>
      <c r="CZ14" s="633">
        <v>3.9</v>
      </c>
      <c r="DA14" s="633"/>
      <c r="DB14" s="633"/>
      <c r="DC14" s="633"/>
      <c r="DD14" s="639">
        <v>262259</v>
      </c>
      <c r="DE14" s="631"/>
      <c r="DF14" s="631"/>
      <c r="DG14" s="631"/>
      <c r="DH14" s="631"/>
      <c r="DI14" s="631"/>
      <c r="DJ14" s="631"/>
      <c r="DK14" s="631"/>
      <c r="DL14" s="631"/>
      <c r="DM14" s="631"/>
      <c r="DN14" s="631"/>
      <c r="DO14" s="631"/>
      <c r="DP14" s="632"/>
      <c r="DQ14" s="639">
        <v>663497</v>
      </c>
      <c r="DR14" s="631"/>
      <c r="DS14" s="631"/>
      <c r="DT14" s="631"/>
      <c r="DU14" s="631"/>
      <c r="DV14" s="631"/>
      <c r="DW14" s="631"/>
      <c r="DX14" s="631"/>
      <c r="DY14" s="631"/>
      <c r="DZ14" s="631"/>
      <c r="EA14" s="631"/>
      <c r="EB14" s="631"/>
      <c r="EC14" s="640"/>
    </row>
    <row r="15" spans="2:143" ht="11.25" customHeight="1" x14ac:dyDescent="0.15">
      <c r="B15" s="627" t="s">
        <v>254</v>
      </c>
      <c r="C15" s="628"/>
      <c r="D15" s="628"/>
      <c r="E15" s="628"/>
      <c r="F15" s="628"/>
      <c r="G15" s="628"/>
      <c r="H15" s="628"/>
      <c r="I15" s="628"/>
      <c r="J15" s="628"/>
      <c r="K15" s="628"/>
      <c r="L15" s="628"/>
      <c r="M15" s="628"/>
      <c r="N15" s="628"/>
      <c r="O15" s="628"/>
      <c r="P15" s="628"/>
      <c r="Q15" s="629"/>
      <c r="R15" s="630" t="s">
        <v>126</v>
      </c>
      <c r="S15" s="631"/>
      <c r="T15" s="631"/>
      <c r="U15" s="631"/>
      <c r="V15" s="631"/>
      <c r="W15" s="631"/>
      <c r="X15" s="631"/>
      <c r="Y15" s="632"/>
      <c r="Z15" s="633" t="s">
        <v>126</v>
      </c>
      <c r="AA15" s="633"/>
      <c r="AB15" s="633"/>
      <c r="AC15" s="633"/>
      <c r="AD15" s="634" t="s">
        <v>126</v>
      </c>
      <c r="AE15" s="634"/>
      <c r="AF15" s="634"/>
      <c r="AG15" s="634"/>
      <c r="AH15" s="634"/>
      <c r="AI15" s="634"/>
      <c r="AJ15" s="634"/>
      <c r="AK15" s="634"/>
      <c r="AL15" s="635" t="s">
        <v>126</v>
      </c>
      <c r="AM15" s="636"/>
      <c r="AN15" s="636"/>
      <c r="AO15" s="637"/>
      <c r="AP15" s="627" t="s">
        <v>255</v>
      </c>
      <c r="AQ15" s="628"/>
      <c r="AR15" s="628"/>
      <c r="AS15" s="628"/>
      <c r="AT15" s="628"/>
      <c r="AU15" s="628"/>
      <c r="AV15" s="628"/>
      <c r="AW15" s="628"/>
      <c r="AX15" s="628"/>
      <c r="AY15" s="628"/>
      <c r="AZ15" s="628"/>
      <c r="BA15" s="628"/>
      <c r="BB15" s="628"/>
      <c r="BC15" s="628"/>
      <c r="BD15" s="628"/>
      <c r="BE15" s="628"/>
      <c r="BF15" s="629"/>
      <c r="BG15" s="630">
        <v>236816</v>
      </c>
      <c r="BH15" s="631"/>
      <c r="BI15" s="631"/>
      <c r="BJ15" s="631"/>
      <c r="BK15" s="631"/>
      <c r="BL15" s="631"/>
      <c r="BM15" s="631"/>
      <c r="BN15" s="632"/>
      <c r="BO15" s="633">
        <v>6.1</v>
      </c>
      <c r="BP15" s="633"/>
      <c r="BQ15" s="633"/>
      <c r="BR15" s="633"/>
      <c r="BS15" s="634" t="s">
        <v>126</v>
      </c>
      <c r="BT15" s="634"/>
      <c r="BU15" s="634"/>
      <c r="BV15" s="634"/>
      <c r="BW15" s="634"/>
      <c r="BX15" s="634"/>
      <c r="BY15" s="634"/>
      <c r="BZ15" s="634"/>
      <c r="CA15" s="634"/>
      <c r="CB15" s="638"/>
      <c r="CD15" s="645" t="s">
        <v>256</v>
      </c>
      <c r="CE15" s="646"/>
      <c r="CF15" s="646"/>
      <c r="CG15" s="646"/>
      <c r="CH15" s="646"/>
      <c r="CI15" s="646"/>
      <c r="CJ15" s="646"/>
      <c r="CK15" s="646"/>
      <c r="CL15" s="646"/>
      <c r="CM15" s="646"/>
      <c r="CN15" s="646"/>
      <c r="CO15" s="646"/>
      <c r="CP15" s="646"/>
      <c r="CQ15" s="647"/>
      <c r="CR15" s="630">
        <v>1365996</v>
      </c>
      <c r="CS15" s="631"/>
      <c r="CT15" s="631"/>
      <c r="CU15" s="631"/>
      <c r="CV15" s="631"/>
      <c r="CW15" s="631"/>
      <c r="CX15" s="631"/>
      <c r="CY15" s="632"/>
      <c r="CZ15" s="633">
        <v>5.7</v>
      </c>
      <c r="DA15" s="633"/>
      <c r="DB15" s="633"/>
      <c r="DC15" s="633"/>
      <c r="DD15" s="639">
        <v>101331</v>
      </c>
      <c r="DE15" s="631"/>
      <c r="DF15" s="631"/>
      <c r="DG15" s="631"/>
      <c r="DH15" s="631"/>
      <c r="DI15" s="631"/>
      <c r="DJ15" s="631"/>
      <c r="DK15" s="631"/>
      <c r="DL15" s="631"/>
      <c r="DM15" s="631"/>
      <c r="DN15" s="631"/>
      <c r="DO15" s="631"/>
      <c r="DP15" s="632"/>
      <c r="DQ15" s="639">
        <v>1172500</v>
      </c>
      <c r="DR15" s="631"/>
      <c r="DS15" s="631"/>
      <c r="DT15" s="631"/>
      <c r="DU15" s="631"/>
      <c r="DV15" s="631"/>
      <c r="DW15" s="631"/>
      <c r="DX15" s="631"/>
      <c r="DY15" s="631"/>
      <c r="DZ15" s="631"/>
      <c r="EA15" s="631"/>
      <c r="EB15" s="631"/>
      <c r="EC15" s="640"/>
    </row>
    <row r="16" spans="2:143" ht="11.25" customHeight="1" x14ac:dyDescent="0.15">
      <c r="B16" s="627" t="s">
        <v>257</v>
      </c>
      <c r="C16" s="628"/>
      <c r="D16" s="628"/>
      <c r="E16" s="628"/>
      <c r="F16" s="628"/>
      <c r="G16" s="628"/>
      <c r="H16" s="628"/>
      <c r="I16" s="628"/>
      <c r="J16" s="628"/>
      <c r="K16" s="628"/>
      <c r="L16" s="628"/>
      <c r="M16" s="628"/>
      <c r="N16" s="628"/>
      <c r="O16" s="628"/>
      <c r="P16" s="628"/>
      <c r="Q16" s="629"/>
      <c r="R16" s="630">
        <v>11733</v>
      </c>
      <c r="S16" s="631"/>
      <c r="T16" s="631"/>
      <c r="U16" s="631"/>
      <c r="V16" s="631"/>
      <c r="W16" s="631"/>
      <c r="X16" s="631"/>
      <c r="Y16" s="632"/>
      <c r="Z16" s="633">
        <v>0</v>
      </c>
      <c r="AA16" s="633"/>
      <c r="AB16" s="633"/>
      <c r="AC16" s="633"/>
      <c r="AD16" s="634">
        <v>11733</v>
      </c>
      <c r="AE16" s="634"/>
      <c r="AF16" s="634"/>
      <c r="AG16" s="634"/>
      <c r="AH16" s="634"/>
      <c r="AI16" s="634"/>
      <c r="AJ16" s="634"/>
      <c r="AK16" s="634"/>
      <c r="AL16" s="635">
        <v>0.1</v>
      </c>
      <c r="AM16" s="636"/>
      <c r="AN16" s="636"/>
      <c r="AO16" s="637"/>
      <c r="AP16" s="627" t="s">
        <v>258</v>
      </c>
      <c r="AQ16" s="628"/>
      <c r="AR16" s="628"/>
      <c r="AS16" s="628"/>
      <c r="AT16" s="628"/>
      <c r="AU16" s="628"/>
      <c r="AV16" s="628"/>
      <c r="AW16" s="628"/>
      <c r="AX16" s="628"/>
      <c r="AY16" s="628"/>
      <c r="AZ16" s="628"/>
      <c r="BA16" s="628"/>
      <c r="BB16" s="628"/>
      <c r="BC16" s="628"/>
      <c r="BD16" s="628"/>
      <c r="BE16" s="628"/>
      <c r="BF16" s="629"/>
      <c r="BG16" s="630">
        <v>7344</v>
      </c>
      <c r="BH16" s="631"/>
      <c r="BI16" s="631"/>
      <c r="BJ16" s="631"/>
      <c r="BK16" s="631"/>
      <c r="BL16" s="631"/>
      <c r="BM16" s="631"/>
      <c r="BN16" s="632"/>
      <c r="BO16" s="633">
        <v>0.2</v>
      </c>
      <c r="BP16" s="633"/>
      <c r="BQ16" s="633"/>
      <c r="BR16" s="633"/>
      <c r="BS16" s="634" t="s">
        <v>126</v>
      </c>
      <c r="BT16" s="634"/>
      <c r="BU16" s="634"/>
      <c r="BV16" s="634"/>
      <c r="BW16" s="634"/>
      <c r="BX16" s="634"/>
      <c r="BY16" s="634"/>
      <c r="BZ16" s="634"/>
      <c r="CA16" s="634"/>
      <c r="CB16" s="638"/>
      <c r="CD16" s="645" t="s">
        <v>259</v>
      </c>
      <c r="CE16" s="646"/>
      <c r="CF16" s="646"/>
      <c r="CG16" s="646"/>
      <c r="CH16" s="646"/>
      <c r="CI16" s="646"/>
      <c r="CJ16" s="646"/>
      <c r="CK16" s="646"/>
      <c r="CL16" s="646"/>
      <c r="CM16" s="646"/>
      <c r="CN16" s="646"/>
      <c r="CO16" s="646"/>
      <c r="CP16" s="646"/>
      <c r="CQ16" s="647"/>
      <c r="CR16" s="630">
        <v>35372</v>
      </c>
      <c r="CS16" s="631"/>
      <c r="CT16" s="631"/>
      <c r="CU16" s="631"/>
      <c r="CV16" s="631"/>
      <c r="CW16" s="631"/>
      <c r="CX16" s="631"/>
      <c r="CY16" s="632"/>
      <c r="CZ16" s="633">
        <v>0.1</v>
      </c>
      <c r="DA16" s="633"/>
      <c r="DB16" s="633"/>
      <c r="DC16" s="633"/>
      <c r="DD16" s="639" t="s">
        <v>126</v>
      </c>
      <c r="DE16" s="631"/>
      <c r="DF16" s="631"/>
      <c r="DG16" s="631"/>
      <c r="DH16" s="631"/>
      <c r="DI16" s="631"/>
      <c r="DJ16" s="631"/>
      <c r="DK16" s="631"/>
      <c r="DL16" s="631"/>
      <c r="DM16" s="631"/>
      <c r="DN16" s="631"/>
      <c r="DO16" s="631"/>
      <c r="DP16" s="632"/>
      <c r="DQ16" s="639">
        <v>3271</v>
      </c>
      <c r="DR16" s="631"/>
      <c r="DS16" s="631"/>
      <c r="DT16" s="631"/>
      <c r="DU16" s="631"/>
      <c r="DV16" s="631"/>
      <c r="DW16" s="631"/>
      <c r="DX16" s="631"/>
      <c r="DY16" s="631"/>
      <c r="DZ16" s="631"/>
      <c r="EA16" s="631"/>
      <c r="EB16" s="631"/>
      <c r="EC16" s="640"/>
    </row>
    <row r="17" spans="2:133" ht="11.25" customHeight="1" x14ac:dyDescent="0.15">
      <c r="B17" s="627" t="s">
        <v>260</v>
      </c>
      <c r="C17" s="628"/>
      <c r="D17" s="628"/>
      <c r="E17" s="628"/>
      <c r="F17" s="628"/>
      <c r="G17" s="628"/>
      <c r="H17" s="628"/>
      <c r="I17" s="628"/>
      <c r="J17" s="628"/>
      <c r="K17" s="628"/>
      <c r="L17" s="628"/>
      <c r="M17" s="628"/>
      <c r="N17" s="628"/>
      <c r="O17" s="628"/>
      <c r="P17" s="628"/>
      <c r="Q17" s="629"/>
      <c r="R17" s="630">
        <v>39469</v>
      </c>
      <c r="S17" s="631"/>
      <c r="T17" s="631"/>
      <c r="U17" s="631"/>
      <c r="V17" s="631"/>
      <c r="W17" s="631"/>
      <c r="X17" s="631"/>
      <c r="Y17" s="632"/>
      <c r="Z17" s="633">
        <v>0.2</v>
      </c>
      <c r="AA17" s="633"/>
      <c r="AB17" s="633"/>
      <c r="AC17" s="633"/>
      <c r="AD17" s="634">
        <v>39469</v>
      </c>
      <c r="AE17" s="634"/>
      <c r="AF17" s="634"/>
      <c r="AG17" s="634"/>
      <c r="AH17" s="634"/>
      <c r="AI17" s="634"/>
      <c r="AJ17" s="634"/>
      <c r="AK17" s="634"/>
      <c r="AL17" s="635">
        <v>0.3</v>
      </c>
      <c r="AM17" s="636"/>
      <c r="AN17" s="636"/>
      <c r="AO17" s="637"/>
      <c r="AP17" s="627" t="s">
        <v>261</v>
      </c>
      <c r="AQ17" s="628"/>
      <c r="AR17" s="628"/>
      <c r="AS17" s="628"/>
      <c r="AT17" s="628"/>
      <c r="AU17" s="628"/>
      <c r="AV17" s="628"/>
      <c r="AW17" s="628"/>
      <c r="AX17" s="628"/>
      <c r="AY17" s="628"/>
      <c r="AZ17" s="628"/>
      <c r="BA17" s="628"/>
      <c r="BB17" s="628"/>
      <c r="BC17" s="628"/>
      <c r="BD17" s="628"/>
      <c r="BE17" s="628"/>
      <c r="BF17" s="629"/>
      <c r="BG17" s="630" t="s">
        <v>126</v>
      </c>
      <c r="BH17" s="631"/>
      <c r="BI17" s="631"/>
      <c r="BJ17" s="631"/>
      <c r="BK17" s="631"/>
      <c r="BL17" s="631"/>
      <c r="BM17" s="631"/>
      <c r="BN17" s="632"/>
      <c r="BO17" s="633" t="s">
        <v>126</v>
      </c>
      <c r="BP17" s="633"/>
      <c r="BQ17" s="633"/>
      <c r="BR17" s="633"/>
      <c r="BS17" s="634" t="s">
        <v>126</v>
      </c>
      <c r="BT17" s="634"/>
      <c r="BU17" s="634"/>
      <c r="BV17" s="634"/>
      <c r="BW17" s="634"/>
      <c r="BX17" s="634"/>
      <c r="BY17" s="634"/>
      <c r="BZ17" s="634"/>
      <c r="CA17" s="634"/>
      <c r="CB17" s="638"/>
      <c r="CD17" s="645" t="s">
        <v>262</v>
      </c>
      <c r="CE17" s="646"/>
      <c r="CF17" s="646"/>
      <c r="CG17" s="646"/>
      <c r="CH17" s="646"/>
      <c r="CI17" s="646"/>
      <c r="CJ17" s="646"/>
      <c r="CK17" s="646"/>
      <c r="CL17" s="646"/>
      <c r="CM17" s="646"/>
      <c r="CN17" s="646"/>
      <c r="CO17" s="646"/>
      <c r="CP17" s="646"/>
      <c r="CQ17" s="647"/>
      <c r="CR17" s="630">
        <v>2784750</v>
      </c>
      <c r="CS17" s="631"/>
      <c r="CT17" s="631"/>
      <c r="CU17" s="631"/>
      <c r="CV17" s="631"/>
      <c r="CW17" s="631"/>
      <c r="CX17" s="631"/>
      <c r="CY17" s="632"/>
      <c r="CZ17" s="633">
        <v>11.6</v>
      </c>
      <c r="DA17" s="633"/>
      <c r="DB17" s="633"/>
      <c r="DC17" s="633"/>
      <c r="DD17" s="639" t="s">
        <v>126</v>
      </c>
      <c r="DE17" s="631"/>
      <c r="DF17" s="631"/>
      <c r="DG17" s="631"/>
      <c r="DH17" s="631"/>
      <c r="DI17" s="631"/>
      <c r="DJ17" s="631"/>
      <c r="DK17" s="631"/>
      <c r="DL17" s="631"/>
      <c r="DM17" s="631"/>
      <c r="DN17" s="631"/>
      <c r="DO17" s="631"/>
      <c r="DP17" s="632"/>
      <c r="DQ17" s="639">
        <v>2739542</v>
      </c>
      <c r="DR17" s="631"/>
      <c r="DS17" s="631"/>
      <c r="DT17" s="631"/>
      <c r="DU17" s="631"/>
      <c r="DV17" s="631"/>
      <c r="DW17" s="631"/>
      <c r="DX17" s="631"/>
      <c r="DY17" s="631"/>
      <c r="DZ17" s="631"/>
      <c r="EA17" s="631"/>
      <c r="EB17" s="631"/>
      <c r="EC17" s="640"/>
    </row>
    <row r="18" spans="2:133" ht="11.25" customHeight="1" x14ac:dyDescent="0.15">
      <c r="B18" s="627" t="s">
        <v>263</v>
      </c>
      <c r="C18" s="628"/>
      <c r="D18" s="628"/>
      <c r="E18" s="628"/>
      <c r="F18" s="628"/>
      <c r="G18" s="628"/>
      <c r="H18" s="628"/>
      <c r="I18" s="628"/>
      <c r="J18" s="628"/>
      <c r="K18" s="628"/>
      <c r="L18" s="628"/>
      <c r="M18" s="628"/>
      <c r="N18" s="628"/>
      <c r="O18" s="628"/>
      <c r="P18" s="628"/>
      <c r="Q18" s="629"/>
      <c r="R18" s="630">
        <v>108844</v>
      </c>
      <c r="S18" s="631"/>
      <c r="T18" s="631"/>
      <c r="U18" s="631"/>
      <c r="V18" s="631"/>
      <c r="W18" s="631"/>
      <c r="X18" s="631"/>
      <c r="Y18" s="632"/>
      <c r="Z18" s="633">
        <v>0.4</v>
      </c>
      <c r="AA18" s="633"/>
      <c r="AB18" s="633"/>
      <c r="AC18" s="633"/>
      <c r="AD18" s="634">
        <v>104302</v>
      </c>
      <c r="AE18" s="634"/>
      <c r="AF18" s="634"/>
      <c r="AG18" s="634"/>
      <c r="AH18" s="634"/>
      <c r="AI18" s="634"/>
      <c r="AJ18" s="634"/>
      <c r="AK18" s="634"/>
      <c r="AL18" s="635">
        <v>0.89999997615814209</v>
      </c>
      <c r="AM18" s="636"/>
      <c r="AN18" s="636"/>
      <c r="AO18" s="637"/>
      <c r="AP18" s="627" t="s">
        <v>264</v>
      </c>
      <c r="AQ18" s="628"/>
      <c r="AR18" s="628"/>
      <c r="AS18" s="628"/>
      <c r="AT18" s="628"/>
      <c r="AU18" s="628"/>
      <c r="AV18" s="628"/>
      <c r="AW18" s="628"/>
      <c r="AX18" s="628"/>
      <c r="AY18" s="628"/>
      <c r="AZ18" s="628"/>
      <c r="BA18" s="628"/>
      <c r="BB18" s="628"/>
      <c r="BC18" s="628"/>
      <c r="BD18" s="628"/>
      <c r="BE18" s="628"/>
      <c r="BF18" s="629"/>
      <c r="BG18" s="630" t="s">
        <v>126</v>
      </c>
      <c r="BH18" s="631"/>
      <c r="BI18" s="631"/>
      <c r="BJ18" s="631"/>
      <c r="BK18" s="631"/>
      <c r="BL18" s="631"/>
      <c r="BM18" s="631"/>
      <c r="BN18" s="632"/>
      <c r="BO18" s="633" t="s">
        <v>126</v>
      </c>
      <c r="BP18" s="633"/>
      <c r="BQ18" s="633"/>
      <c r="BR18" s="633"/>
      <c r="BS18" s="634" t="s">
        <v>126</v>
      </c>
      <c r="BT18" s="634"/>
      <c r="BU18" s="634"/>
      <c r="BV18" s="634"/>
      <c r="BW18" s="634"/>
      <c r="BX18" s="634"/>
      <c r="BY18" s="634"/>
      <c r="BZ18" s="634"/>
      <c r="CA18" s="634"/>
      <c r="CB18" s="638"/>
      <c r="CD18" s="645" t="s">
        <v>265</v>
      </c>
      <c r="CE18" s="646"/>
      <c r="CF18" s="646"/>
      <c r="CG18" s="646"/>
      <c r="CH18" s="646"/>
      <c r="CI18" s="646"/>
      <c r="CJ18" s="646"/>
      <c r="CK18" s="646"/>
      <c r="CL18" s="646"/>
      <c r="CM18" s="646"/>
      <c r="CN18" s="646"/>
      <c r="CO18" s="646"/>
      <c r="CP18" s="646"/>
      <c r="CQ18" s="647"/>
      <c r="CR18" s="630" t="s">
        <v>126</v>
      </c>
      <c r="CS18" s="631"/>
      <c r="CT18" s="631"/>
      <c r="CU18" s="631"/>
      <c r="CV18" s="631"/>
      <c r="CW18" s="631"/>
      <c r="CX18" s="631"/>
      <c r="CY18" s="632"/>
      <c r="CZ18" s="633" t="s">
        <v>126</v>
      </c>
      <c r="DA18" s="633"/>
      <c r="DB18" s="633"/>
      <c r="DC18" s="633"/>
      <c r="DD18" s="639" t="s">
        <v>126</v>
      </c>
      <c r="DE18" s="631"/>
      <c r="DF18" s="631"/>
      <c r="DG18" s="631"/>
      <c r="DH18" s="631"/>
      <c r="DI18" s="631"/>
      <c r="DJ18" s="631"/>
      <c r="DK18" s="631"/>
      <c r="DL18" s="631"/>
      <c r="DM18" s="631"/>
      <c r="DN18" s="631"/>
      <c r="DO18" s="631"/>
      <c r="DP18" s="632"/>
      <c r="DQ18" s="639" t="s">
        <v>126</v>
      </c>
      <c r="DR18" s="631"/>
      <c r="DS18" s="631"/>
      <c r="DT18" s="631"/>
      <c r="DU18" s="631"/>
      <c r="DV18" s="631"/>
      <c r="DW18" s="631"/>
      <c r="DX18" s="631"/>
      <c r="DY18" s="631"/>
      <c r="DZ18" s="631"/>
      <c r="EA18" s="631"/>
      <c r="EB18" s="631"/>
      <c r="EC18" s="640"/>
    </row>
    <row r="19" spans="2:133" ht="11.25" customHeight="1" x14ac:dyDescent="0.15">
      <c r="B19" s="627" t="s">
        <v>266</v>
      </c>
      <c r="C19" s="628"/>
      <c r="D19" s="628"/>
      <c r="E19" s="628"/>
      <c r="F19" s="628"/>
      <c r="G19" s="628"/>
      <c r="H19" s="628"/>
      <c r="I19" s="628"/>
      <c r="J19" s="628"/>
      <c r="K19" s="628"/>
      <c r="L19" s="628"/>
      <c r="M19" s="628"/>
      <c r="N19" s="628"/>
      <c r="O19" s="628"/>
      <c r="P19" s="628"/>
      <c r="Q19" s="629"/>
      <c r="R19" s="630">
        <v>19028</v>
      </c>
      <c r="S19" s="631"/>
      <c r="T19" s="631"/>
      <c r="U19" s="631"/>
      <c r="V19" s="631"/>
      <c r="W19" s="631"/>
      <c r="X19" s="631"/>
      <c r="Y19" s="632"/>
      <c r="Z19" s="633">
        <v>0.1</v>
      </c>
      <c r="AA19" s="633"/>
      <c r="AB19" s="633"/>
      <c r="AC19" s="633"/>
      <c r="AD19" s="634">
        <v>19028</v>
      </c>
      <c r="AE19" s="634"/>
      <c r="AF19" s="634"/>
      <c r="AG19" s="634"/>
      <c r="AH19" s="634"/>
      <c r="AI19" s="634"/>
      <c r="AJ19" s="634"/>
      <c r="AK19" s="634"/>
      <c r="AL19" s="635">
        <v>0.2</v>
      </c>
      <c r="AM19" s="636"/>
      <c r="AN19" s="636"/>
      <c r="AO19" s="637"/>
      <c r="AP19" s="627" t="s">
        <v>267</v>
      </c>
      <c r="AQ19" s="628"/>
      <c r="AR19" s="628"/>
      <c r="AS19" s="628"/>
      <c r="AT19" s="628"/>
      <c r="AU19" s="628"/>
      <c r="AV19" s="628"/>
      <c r="AW19" s="628"/>
      <c r="AX19" s="628"/>
      <c r="AY19" s="628"/>
      <c r="AZ19" s="628"/>
      <c r="BA19" s="628"/>
      <c r="BB19" s="628"/>
      <c r="BC19" s="628"/>
      <c r="BD19" s="628"/>
      <c r="BE19" s="628"/>
      <c r="BF19" s="629"/>
      <c r="BG19" s="630">
        <v>117544</v>
      </c>
      <c r="BH19" s="631"/>
      <c r="BI19" s="631"/>
      <c r="BJ19" s="631"/>
      <c r="BK19" s="631"/>
      <c r="BL19" s="631"/>
      <c r="BM19" s="631"/>
      <c r="BN19" s="632"/>
      <c r="BO19" s="633">
        <v>3</v>
      </c>
      <c r="BP19" s="633"/>
      <c r="BQ19" s="633"/>
      <c r="BR19" s="633"/>
      <c r="BS19" s="634" t="s">
        <v>126</v>
      </c>
      <c r="BT19" s="634"/>
      <c r="BU19" s="634"/>
      <c r="BV19" s="634"/>
      <c r="BW19" s="634"/>
      <c r="BX19" s="634"/>
      <c r="BY19" s="634"/>
      <c r="BZ19" s="634"/>
      <c r="CA19" s="634"/>
      <c r="CB19" s="638"/>
      <c r="CD19" s="645" t="s">
        <v>268</v>
      </c>
      <c r="CE19" s="646"/>
      <c r="CF19" s="646"/>
      <c r="CG19" s="646"/>
      <c r="CH19" s="646"/>
      <c r="CI19" s="646"/>
      <c r="CJ19" s="646"/>
      <c r="CK19" s="646"/>
      <c r="CL19" s="646"/>
      <c r="CM19" s="646"/>
      <c r="CN19" s="646"/>
      <c r="CO19" s="646"/>
      <c r="CP19" s="646"/>
      <c r="CQ19" s="647"/>
      <c r="CR19" s="630" t="s">
        <v>126</v>
      </c>
      <c r="CS19" s="631"/>
      <c r="CT19" s="631"/>
      <c r="CU19" s="631"/>
      <c r="CV19" s="631"/>
      <c r="CW19" s="631"/>
      <c r="CX19" s="631"/>
      <c r="CY19" s="632"/>
      <c r="CZ19" s="633" t="s">
        <v>126</v>
      </c>
      <c r="DA19" s="633"/>
      <c r="DB19" s="633"/>
      <c r="DC19" s="633"/>
      <c r="DD19" s="639" t="s">
        <v>126</v>
      </c>
      <c r="DE19" s="631"/>
      <c r="DF19" s="631"/>
      <c r="DG19" s="631"/>
      <c r="DH19" s="631"/>
      <c r="DI19" s="631"/>
      <c r="DJ19" s="631"/>
      <c r="DK19" s="631"/>
      <c r="DL19" s="631"/>
      <c r="DM19" s="631"/>
      <c r="DN19" s="631"/>
      <c r="DO19" s="631"/>
      <c r="DP19" s="632"/>
      <c r="DQ19" s="639" t="s">
        <v>126</v>
      </c>
      <c r="DR19" s="631"/>
      <c r="DS19" s="631"/>
      <c r="DT19" s="631"/>
      <c r="DU19" s="631"/>
      <c r="DV19" s="631"/>
      <c r="DW19" s="631"/>
      <c r="DX19" s="631"/>
      <c r="DY19" s="631"/>
      <c r="DZ19" s="631"/>
      <c r="EA19" s="631"/>
      <c r="EB19" s="631"/>
      <c r="EC19" s="640"/>
    </row>
    <row r="20" spans="2:133" ht="11.25" customHeight="1" x14ac:dyDescent="0.15">
      <c r="B20" s="627" t="s">
        <v>269</v>
      </c>
      <c r="C20" s="628"/>
      <c r="D20" s="628"/>
      <c r="E20" s="628"/>
      <c r="F20" s="628"/>
      <c r="G20" s="628"/>
      <c r="H20" s="628"/>
      <c r="I20" s="628"/>
      <c r="J20" s="628"/>
      <c r="K20" s="628"/>
      <c r="L20" s="628"/>
      <c r="M20" s="628"/>
      <c r="N20" s="628"/>
      <c r="O20" s="628"/>
      <c r="P20" s="628"/>
      <c r="Q20" s="629"/>
      <c r="R20" s="630">
        <v>3984</v>
      </c>
      <c r="S20" s="631"/>
      <c r="T20" s="631"/>
      <c r="U20" s="631"/>
      <c r="V20" s="631"/>
      <c r="W20" s="631"/>
      <c r="X20" s="631"/>
      <c r="Y20" s="632"/>
      <c r="Z20" s="633">
        <v>0</v>
      </c>
      <c r="AA20" s="633"/>
      <c r="AB20" s="633"/>
      <c r="AC20" s="633"/>
      <c r="AD20" s="634">
        <v>3984</v>
      </c>
      <c r="AE20" s="634"/>
      <c r="AF20" s="634"/>
      <c r="AG20" s="634"/>
      <c r="AH20" s="634"/>
      <c r="AI20" s="634"/>
      <c r="AJ20" s="634"/>
      <c r="AK20" s="634"/>
      <c r="AL20" s="635">
        <v>0</v>
      </c>
      <c r="AM20" s="636"/>
      <c r="AN20" s="636"/>
      <c r="AO20" s="637"/>
      <c r="AP20" s="627" t="s">
        <v>270</v>
      </c>
      <c r="AQ20" s="628"/>
      <c r="AR20" s="628"/>
      <c r="AS20" s="628"/>
      <c r="AT20" s="628"/>
      <c r="AU20" s="628"/>
      <c r="AV20" s="628"/>
      <c r="AW20" s="628"/>
      <c r="AX20" s="628"/>
      <c r="AY20" s="628"/>
      <c r="AZ20" s="628"/>
      <c r="BA20" s="628"/>
      <c r="BB20" s="628"/>
      <c r="BC20" s="628"/>
      <c r="BD20" s="628"/>
      <c r="BE20" s="628"/>
      <c r="BF20" s="629"/>
      <c r="BG20" s="630">
        <v>117544</v>
      </c>
      <c r="BH20" s="631"/>
      <c r="BI20" s="631"/>
      <c r="BJ20" s="631"/>
      <c r="BK20" s="631"/>
      <c r="BL20" s="631"/>
      <c r="BM20" s="631"/>
      <c r="BN20" s="632"/>
      <c r="BO20" s="633">
        <v>3</v>
      </c>
      <c r="BP20" s="633"/>
      <c r="BQ20" s="633"/>
      <c r="BR20" s="633"/>
      <c r="BS20" s="634" t="s">
        <v>126</v>
      </c>
      <c r="BT20" s="634"/>
      <c r="BU20" s="634"/>
      <c r="BV20" s="634"/>
      <c r="BW20" s="634"/>
      <c r="BX20" s="634"/>
      <c r="BY20" s="634"/>
      <c r="BZ20" s="634"/>
      <c r="CA20" s="634"/>
      <c r="CB20" s="638"/>
      <c r="CD20" s="645" t="s">
        <v>271</v>
      </c>
      <c r="CE20" s="646"/>
      <c r="CF20" s="646"/>
      <c r="CG20" s="646"/>
      <c r="CH20" s="646"/>
      <c r="CI20" s="646"/>
      <c r="CJ20" s="646"/>
      <c r="CK20" s="646"/>
      <c r="CL20" s="646"/>
      <c r="CM20" s="646"/>
      <c r="CN20" s="646"/>
      <c r="CO20" s="646"/>
      <c r="CP20" s="646"/>
      <c r="CQ20" s="647"/>
      <c r="CR20" s="630">
        <v>23950836</v>
      </c>
      <c r="CS20" s="631"/>
      <c r="CT20" s="631"/>
      <c r="CU20" s="631"/>
      <c r="CV20" s="631"/>
      <c r="CW20" s="631"/>
      <c r="CX20" s="631"/>
      <c r="CY20" s="632"/>
      <c r="CZ20" s="633">
        <v>100</v>
      </c>
      <c r="DA20" s="633"/>
      <c r="DB20" s="633"/>
      <c r="DC20" s="633"/>
      <c r="DD20" s="639">
        <v>3541611</v>
      </c>
      <c r="DE20" s="631"/>
      <c r="DF20" s="631"/>
      <c r="DG20" s="631"/>
      <c r="DH20" s="631"/>
      <c r="DI20" s="631"/>
      <c r="DJ20" s="631"/>
      <c r="DK20" s="631"/>
      <c r="DL20" s="631"/>
      <c r="DM20" s="631"/>
      <c r="DN20" s="631"/>
      <c r="DO20" s="631"/>
      <c r="DP20" s="632"/>
      <c r="DQ20" s="639">
        <v>14366952</v>
      </c>
      <c r="DR20" s="631"/>
      <c r="DS20" s="631"/>
      <c r="DT20" s="631"/>
      <c r="DU20" s="631"/>
      <c r="DV20" s="631"/>
      <c r="DW20" s="631"/>
      <c r="DX20" s="631"/>
      <c r="DY20" s="631"/>
      <c r="DZ20" s="631"/>
      <c r="EA20" s="631"/>
      <c r="EB20" s="631"/>
      <c r="EC20" s="640"/>
    </row>
    <row r="21" spans="2:133" ht="11.25" customHeight="1" x14ac:dyDescent="0.15">
      <c r="B21" s="627" t="s">
        <v>272</v>
      </c>
      <c r="C21" s="628"/>
      <c r="D21" s="628"/>
      <c r="E21" s="628"/>
      <c r="F21" s="628"/>
      <c r="G21" s="628"/>
      <c r="H21" s="628"/>
      <c r="I21" s="628"/>
      <c r="J21" s="628"/>
      <c r="K21" s="628"/>
      <c r="L21" s="628"/>
      <c r="M21" s="628"/>
      <c r="N21" s="628"/>
      <c r="O21" s="628"/>
      <c r="P21" s="628"/>
      <c r="Q21" s="629"/>
      <c r="R21" s="630">
        <v>2114</v>
      </c>
      <c r="S21" s="631"/>
      <c r="T21" s="631"/>
      <c r="U21" s="631"/>
      <c r="V21" s="631"/>
      <c r="W21" s="631"/>
      <c r="X21" s="631"/>
      <c r="Y21" s="632"/>
      <c r="Z21" s="633">
        <v>0</v>
      </c>
      <c r="AA21" s="633"/>
      <c r="AB21" s="633"/>
      <c r="AC21" s="633"/>
      <c r="AD21" s="634">
        <v>2114</v>
      </c>
      <c r="AE21" s="634"/>
      <c r="AF21" s="634"/>
      <c r="AG21" s="634"/>
      <c r="AH21" s="634"/>
      <c r="AI21" s="634"/>
      <c r="AJ21" s="634"/>
      <c r="AK21" s="634"/>
      <c r="AL21" s="635">
        <v>0</v>
      </c>
      <c r="AM21" s="636"/>
      <c r="AN21" s="636"/>
      <c r="AO21" s="637"/>
      <c r="AP21" s="649" t="s">
        <v>273</v>
      </c>
      <c r="AQ21" s="650"/>
      <c r="AR21" s="650"/>
      <c r="AS21" s="650"/>
      <c r="AT21" s="650"/>
      <c r="AU21" s="650"/>
      <c r="AV21" s="650"/>
      <c r="AW21" s="650"/>
      <c r="AX21" s="650"/>
      <c r="AY21" s="650"/>
      <c r="AZ21" s="650"/>
      <c r="BA21" s="650"/>
      <c r="BB21" s="650"/>
      <c r="BC21" s="650"/>
      <c r="BD21" s="650"/>
      <c r="BE21" s="650"/>
      <c r="BF21" s="651"/>
      <c r="BG21" s="630">
        <v>118</v>
      </c>
      <c r="BH21" s="631"/>
      <c r="BI21" s="631"/>
      <c r="BJ21" s="631"/>
      <c r="BK21" s="631"/>
      <c r="BL21" s="631"/>
      <c r="BM21" s="631"/>
      <c r="BN21" s="632"/>
      <c r="BO21" s="633">
        <v>0</v>
      </c>
      <c r="BP21" s="633"/>
      <c r="BQ21" s="633"/>
      <c r="BR21" s="633"/>
      <c r="BS21" s="634" t="s">
        <v>126</v>
      </c>
      <c r="BT21" s="634"/>
      <c r="BU21" s="634"/>
      <c r="BV21" s="634"/>
      <c r="BW21" s="634"/>
      <c r="BX21" s="634"/>
      <c r="BY21" s="634"/>
      <c r="BZ21" s="634"/>
      <c r="CA21" s="634"/>
      <c r="CB21" s="638"/>
      <c r="CD21" s="658"/>
      <c r="CE21" s="659"/>
      <c r="CF21" s="659"/>
      <c r="CG21" s="659"/>
      <c r="CH21" s="659"/>
      <c r="CI21" s="659"/>
      <c r="CJ21" s="659"/>
      <c r="CK21" s="659"/>
      <c r="CL21" s="659"/>
      <c r="CM21" s="659"/>
      <c r="CN21" s="659"/>
      <c r="CO21" s="659"/>
      <c r="CP21" s="659"/>
      <c r="CQ21" s="660"/>
      <c r="CR21" s="661"/>
      <c r="CS21" s="653"/>
      <c r="CT21" s="653"/>
      <c r="CU21" s="653"/>
      <c r="CV21" s="653"/>
      <c r="CW21" s="653"/>
      <c r="CX21" s="653"/>
      <c r="CY21" s="662"/>
      <c r="CZ21" s="663"/>
      <c r="DA21" s="663"/>
      <c r="DB21" s="663"/>
      <c r="DC21" s="663"/>
      <c r="DD21" s="652"/>
      <c r="DE21" s="653"/>
      <c r="DF21" s="653"/>
      <c r="DG21" s="653"/>
      <c r="DH21" s="653"/>
      <c r="DI21" s="653"/>
      <c r="DJ21" s="653"/>
      <c r="DK21" s="653"/>
      <c r="DL21" s="653"/>
      <c r="DM21" s="653"/>
      <c r="DN21" s="653"/>
      <c r="DO21" s="653"/>
      <c r="DP21" s="662"/>
      <c r="DQ21" s="652"/>
      <c r="DR21" s="653"/>
      <c r="DS21" s="653"/>
      <c r="DT21" s="653"/>
      <c r="DU21" s="653"/>
      <c r="DV21" s="653"/>
      <c r="DW21" s="653"/>
      <c r="DX21" s="653"/>
      <c r="DY21" s="653"/>
      <c r="DZ21" s="653"/>
      <c r="EA21" s="653"/>
      <c r="EB21" s="653"/>
      <c r="EC21" s="654"/>
    </row>
    <row r="22" spans="2:133" ht="11.25" customHeight="1" x14ac:dyDescent="0.15">
      <c r="B22" s="655" t="s">
        <v>274</v>
      </c>
      <c r="C22" s="656"/>
      <c r="D22" s="656"/>
      <c r="E22" s="656"/>
      <c r="F22" s="656"/>
      <c r="G22" s="656"/>
      <c r="H22" s="656"/>
      <c r="I22" s="656"/>
      <c r="J22" s="656"/>
      <c r="K22" s="656"/>
      <c r="L22" s="656"/>
      <c r="M22" s="656"/>
      <c r="N22" s="656"/>
      <c r="O22" s="656"/>
      <c r="P22" s="656"/>
      <c r="Q22" s="657"/>
      <c r="R22" s="630">
        <v>83718</v>
      </c>
      <c r="S22" s="631"/>
      <c r="T22" s="631"/>
      <c r="U22" s="631"/>
      <c r="V22" s="631"/>
      <c r="W22" s="631"/>
      <c r="X22" s="631"/>
      <c r="Y22" s="632"/>
      <c r="Z22" s="633">
        <v>0.3</v>
      </c>
      <c r="AA22" s="633"/>
      <c r="AB22" s="633"/>
      <c r="AC22" s="633"/>
      <c r="AD22" s="634">
        <v>79176</v>
      </c>
      <c r="AE22" s="634"/>
      <c r="AF22" s="634"/>
      <c r="AG22" s="634"/>
      <c r="AH22" s="634"/>
      <c r="AI22" s="634"/>
      <c r="AJ22" s="634"/>
      <c r="AK22" s="634"/>
      <c r="AL22" s="635">
        <v>0.69999998807907104</v>
      </c>
      <c r="AM22" s="636"/>
      <c r="AN22" s="636"/>
      <c r="AO22" s="637"/>
      <c r="AP22" s="649" t="s">
        <v>275</v>
      </c>
      <c r="AQ22" s="650"/>
      <c r="AR22" s="650"/>
      <c r="AS22" s="650"/>
      <c r="AT22" s="650"/>
      <c r="AU22" s="650"/>
      <c r="AV22" s="650"/>
      <c r="AW22" s="650"/>
      <c r="AX22" s="650"/>
      <c r="AY22" s="650"/>
      <c r="AZ22" s="650"/>
      <c r="BA22" s="650"/>
      <c r="BB22" s="650"/>
      <c r="BC22" s="650"/>
      <c r="BD22" s="650"/>
      <c r="BE22" s="650"/>
      <c r="BF22" s="651"/>
      <c r="BG22" s="630" t="s">
        <v>126</v>
      </c>
      <c r="BH22" s="631"/>
      <c r="BI22" s="631"/>
      <c r="BJ22" s="631"/>
      <c r="BK22" s="631"/>
      <c r="BL22" s="631"/>
      <c r="BM22" s="631"/>
      <c r="BN22" s="632"/>
      <c r="BO22" s="633" t="s">
        <v>126</v>
      </c>
      <c r="BP22" s="633"/>
      <c r="BQ22" s="633"/>
      <c r="BR22" s="633"/>
      <c r="BS22" s="634" t="s">
        <v>126</v>
      </c>
      <c r="BT22" s="634"/>
      <c r="BU22" s="634"/>
      <c r="BV22" s="634"/>
      <c r="BW22" s="634"/>
      <c r="BX22" s="634"/>
      <c r="BY22" s="634"/>
      <c r="BZ22" s="634"/>
      <c r="CA22" s="634"/>
      <c r="CB22" s="638"/>
      <c r="CD22" s="612" t="s">
        <v>276</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15">
      <c r="B23" s="627" t="s">
        <v>277</v>
      </c>
      <c r="C23" s="628"/>
      <c r="D23" s="628"/>
      <c r="E23" s="628"/>
      <c r="F23" s="628"/>
      <c r="G23" s="628"/>
      <c r="H23" s="628"/>
      <c r="I23" s="628"/>
      <c r="J23" s="628"/>
      <c r="K23" s="628"/>
      <c r="L23" s="628"/>
      <c r="M23" s="628"/>
      <c r="N23" s="628"/>
      <c r="O23" s="628"/>
      <c r="P23" s="628"/>
      <c r="Q23" s="629"/>
      <c r="R23" s="630">
        <v>7808715</v>
      </c>
      <c r="S23" s="631"/>
      <c r="T23" s="631"/>
      <c r="U23" s="631"/>
      <c r="V23" s="631"/>
      <c r="W23" s="631"/>
      <c r="X23" s="631"/>
      <c r="Y23" s="632"/>
      <c r="Z23" s="633">
        <v>32</v>
      </c>
      <c r="AA23" s="633"/>
      <c r="AB23" s="633"/>
      <c r="AC23" s="633"/>
      <c r="AD23" s="634">
        <v>7040645</v>
      </c>
      <c r="AE23" s="634"/>
      <c r="AF23" s="634"/>
      <c r="AG23" s="634"/>
      <c r="AH23" s="634"/>
      <c r="AI23" s="634"/>
      <c r="AJ23" s="634"/>
      <c r="AK23" s="634"/>
      <c r="AL23" s="635">
        <v>58.2</v>
      </c>
      <c r="AM23" s="636"/>
      <c r="AN23" s="636"/>
      <c r="AO23" s="637"/>
      <c r="AP23" s="649" t="s">
        <v>278</v>
      </c>
      <c r="AQ23" s="650"/>
      <c r="AR23" s="650"/>
      <c r="AS23" s="650"/>
      <c r="AT23" s="650"/>
      <c r="AU23" s="650"/>
      <c r="AV23" s="650"/>
      <c r="AW23" s="650"/>
      <c r="AX23" s="650"/>
      <c r="AY23" s="650"/>
      <c r="AZ23" s="650"/>
      <c r="BA23" s="650"/>
      <c r="BB23" s="650"/>
      <c r="BC23" s="650"/>
      <c r="BD23" s="650"/>
      <c r="BE23" s="650"/>
      <c r="BF23" s="651"/>
      <c r="BG23" s="630">
        <v>117426</v>
      </c>
      <c r="BH23" s="631"/>
      <c r="BI23" s="631"/>
      <c r="BJ23" s="631"/>
      <c r="BK23" s="631"/>
      <c r="BL23" s="631"/>
      <c r="BM23" s="631"/>
      <c r="BN23" s="632"/>
      <c r="BO23" s="633">
        <v>3</v>
      </c>
      <c r="BP23" s="633"/>
      <c r="BQ23" s="633"/>
      <c r="BR23" s="633"/>
      <c r="BS23" s="634" t="s">
        <v>126</v>
      </c>
      <c r="BT23" s="634"/>
      <c r="BU23" s="634"/>
      <c r="BV23" s="634"/>
      <c r="BW23" s="634"/>
      <c r="BX23" s="634"/>
      <c r="BY23" s="634"/>
      <c r="BZ23" s="634"/>
      <c r="CA23" s="634"/>
      <c r="CB23" s="638"/>
      <c r="CD23" s="612" t="s">
        <v>218</v>
      </c>
      <c r="CE23" s="613"/>
      <c r="CF23" s="613"/>
      <c r="CG23" s="613"/>
      <c r="CH23" s="613"/>
      <c r="CI23" s="613"/>
      <c r="CJ23" s="613"/>
      <c r="CK23" s="613"/>
      <c r="CL23" s="613"/>
      <c r="CM23" s="613"/>
      <c r="CN23" s="613"/>
      <c r="CO23" s="613"/>
      <c r="CP23" s="613"/>
      <c r="CQ23" s="614"/>
      <c r="CR23" s="612" t="s">
        <v>279</v>
      </c>
      <c r="CS23" s="613"/>
      <c r="CT23" s="613"/>
      <c r="CU23" s="613"/>
      <c r="CV23" s="613"/>
      <c r="CW23" s="613"/>
      <c r="CX23" s="613"/>
      <c r="CY23" s="614"/>
      <c r="CZ23" s="612" t="s">
        <v>280</v>
      </c>
      <c r="DA23" s="613"/>
      <c r="DB23" s="613"/>
      <c r="DC23" s="614"/>
      <c r="DD23" s="612" t="s">
        <v>281</v>
      </c>
      <c r="DE23" s="613"/>
      <c r="DF23" s="613"/>
      <c r="DG23" s="613"/>
      <c r="DH23" s="613"/>
      <c r="DI23" s="613"/>
      <c r="DJ23" s="613"/>
      <c r="DK23" s="614"/>
      <c r="DL23" s="664" t="s">
        <v>282</v>
      </c>
      <c r="DM23" s="665"/>
      <c r="DN23" s="665"/>
      <c r="DO23" s="665"/>
      <c r="DP23" s="665"/>
      <c r="DQ23" s="665"/>
      <c r="DR23" s="665"/>
      <c r="DS23" s="665"/>
      <c r="DT23" s="665"/>
      <c r="DU23" s="665"/>
      <c r="DV23" s="666"/>
      <c r="DW23" s="612" t="s">
        <v>283</v>
      </c>
      <c r="DX23" s="613"/>
      <c r="DY23" s="613"/>
      <c r="DZ23" s="613"/>
      <c r="EA23" s="613"/>
      <c r="EB23" s="613"/>
      <c r="EC23" s="614"/>
    </row>
    <row r="24" spans="2:133" ht="11.25" customHeight="1" x14ac:dyDescent="0.15">
      <c r="B24" s="627" t="s">
        <v>284</v>
      </c>
      <c r="C24" s="628"/>
      <c r="D24" s="628"/>
      <c r="E24" s="628"/>
      <c r="F24" s="628"/>
      <c r="G24" s="628"/>
      <c r="H24" s="628"/>
      <c r="I24" s="628"/>
      <c r="J24" s="628"/>
      <c r="K24" s="628"/>
      <c r="L24" s="628"/>
      <c r="M24" s="628"/>
      <c r="N24" s="628"/>
      <c r="O24" s="628"/>
      <c r="P24" s="628"/>
      <c r="Q24" s="629"/>
      <c r="R24" s="630">
        <v>7040645</v>
      </c>
      <c r="S24" s="631"/>
      <c r="T24" s="631"/>
      <c r="U24" s="631"/>
      <c r="V24" s="631"/>
      <c r="W24" s="631"/>
      <c r="X24" s="631"/>
      <c r="Y24" s="632"/>
      <c r="Z24" s="633">
        <v>28.8</v>
      </c>
      <c r="AA24" s="633"/>
      <c r="AB24" s="633"/>
      <c r="AC24" s="633"/>
      <c r="AD24" s="634">
        <v>7040645</v>
      </c>
      <c r="AE24" s="634"/>
      <c r="AF24" s="634"/>
      <c r="AG24" s="634"/>
      <c r="AH24" s="634"/>
      <c r="AI24" s="634"/>
      <c r="AJ24" s="634"/>
      <c r="AK24" s="634"/>
      <c r="AL24" s="635">
        <v>58.2</v>
      </c>
      <c r="AM24" s="636"/>
      <c r="AN24" s="636"/>
      <c r="AO24" s="637"/>
      <c r="AP24" s="649" t="s">
        <v>285</v>
      </c>
      <c r="AQ24" s="650"/>
      <c r="AR24" s="650"/>
      <c r="AS24" s="650"/>
      <c r="AT24" s="650"/>
      <c r="AU24" s="650"/>
      <c r="AV24" s="650"/>
      <c r="AW24" s="650"/>
      <c r="AX24" s="650"/>
      <c r="AY24" s="650"/>
      <c r="AZ24" s="650"/>
      <c r="BA24" s="650"/>
      <c r="BB24" s="650"/>
      <c r="BC24" s="650"/>
      <c r="BD24" s="650"/>
      <c r="BE24" s="650"/>
      <c r="BF24" s="651"/>
      <c r="BG24" s="630" t="s">
        <v>126</v>
      </c>
      <c r="BH24" s="631"/>
      <c r="BI24" s="631"/>
      <c r="BJ24" s="631"/>
      <c r="BK24" s="631"/>
      <c r="BL24" s="631"/>
      <c r="BM24" s="631"/>
      <c r="BN24" s="632"/>
      <c r="BO24" s="633" t="s">
        <v>126</v>
      </c>
      <c r="BP24" s="633"/>
      <c r="BQ24" s="633"/>
      <c r="BR24" s="633"/>
      <c r="BS24" s="634" t="s">
        <v>126</v>
      </c>
      <c r="BT24" s="634"/>
      <c r="BU24" s="634"/>
      <c r="BV24" s="634"/>
      <c r="BW24" s="634"/>
      <c r="BX24" s="634"/>
      <c r="BY24" s="634"/>
      <c r="BZ24" s="634"/>
      <c r="CA24" s="634"/>
      <c r="CB24" s="638"/>
      <c r="CD24" s="641" t="s">
        <v>286</v>
      </c>
      <c r="CE24" s="642"/>
      <c r="CF24" s="642"/>
      <c r="CG24" s="642"/>
      <c r="CH24" s="642"/>
      <c r="CI24" s="642"/>
      <c r="CJ24" s="642"/>
      <c r="CK24" s="642"/>
      <c r="CL24" s="642"/>
      <c r="CM24" s="642"/>
      <c r="CN24" s="642"/>
      <c r="CO24" s="642"/>
      <c r="CP24" s="642"/>
      <c r="CQ24" s="643"/>
      <c r="CR24" s="619">
        <v>11695686</v>
      </c>
      <c r="CS24" s="620"/>
      <c r="CT24" s="620"/>
      <c r="CU24" s="620"/>
      <c r="CV24" s="620"/>
      <c r="CW24" s="620"/>
      <c r="CX24" s="620"/>
      <c r="CY24" s="621"/>
      <c r="CZ24" s="624">
        <v>48.8</v>
      </c>
      <c r="DA24" s="625"/>
      <c r="DB24" s="625"/>
      <c r="DC24" s="644"/>
      <c r="DD24" s="667">
        <v>7269693</v>
      </c>
      <c r="DE24" s="620"/>
      <c r="DF24" s="620"/>
      <c r="DG24" s="620"/>
      <c r="DH24" s="620"/>
      <c r="DI24" s="620"/>
      <c r="DJ24" s="620"/>
      <c r="DK24" s="621"/>
      <c r="DL24" s="667">
        <v>7133087</v>
      </c>
      <c r="DM24" s="620"/>
      <c r="DN24" s="620"/>
      <c r="DO24" s="620"/>
      <c r="DP24" s="620"/>
      <c r="DQ24" s="620"/>
      <c r="DR24" s="620"/>
      <c r="DS24" s="620"/>
      <c r="DT24" s="620"/>
      <c r="DU24" s="620"/>
      <c r="DV24" s="621"/>
      <c r="DW24" s="624">
        <v>56.3</v>
      </c>
      <c r="DX24" s="625"/>
      <c r="DY24" s="625"/>
      <c r="DZ24" s="625"/>
      <c r="EA24" s="625"/>
      <c r="EB24" s="625"/>
      <c r="EC24" s="626"/>
    </row>
    <row r="25" spans="2:133" ht="11.25" customHeight="1" x14ac:dyDescent="0.15">
      <c r="B25" s="627" t="s">
        <v>287</v>
      </c>
      <c r="C25" s="628"/>
      <c r="D25" s="628"/>
      <c r="E25" s="628"/>
      <c r="F25" s="628"/>
      <c r="G25" s="628"/>
      <c r="H25" s="628"/>
      <c r="I25" s="628"/>
      <c r="J25" s="628"/>
      <c r="K25" s="628"/>
      <c r="L25" s="628"/>
      <c r="M25" s="628"/>
      <c r="N25" s="628"/>
      <c r="O25" s="628"/>
      <c r="P25" s="628"/>
      <c r="Q25" s="629"/>
      <c r="R25" s="630">
        <v>768070</v>
      </c>
      <c r="S25" s="631"/>
      <c r="T25" s="631"/>
      <c r="U25" s="631"/>
      <c r="V25" s="631"/>
      <c r="W25" s="631"/>
      <c r="X25" s="631"/>
      <c r="Y25" s="632"/>
      <c r="Z25" s="633">
        <v>3.1</v>
      </c>
      <c r="AA25" s="633"/>
      <c r="AB25" s="633"/>
      <c r="AC25" s="633"/>
      <c r="AD25" s="634" t="s">
        <v>126</v>
      </c>
      <c r="AE25" s="634"/>
      <c r="AF25" s="634"/>
      <c r="AG25" s="634"/>
      <c r="AH25" s="634"/>
      <c r="AI25" s="634"/>
      <c r="AJ25" s="634"/>
      <c r="AK25" s="634"/>
      <c r="AL25" s="635" t="s">
        <v>126</v>
      </c>
      <c r="AM25" s="636"/>
      <c r="AN25" s="636"/>
      <c r="AO25" s="637"/>
      <c r="AP25" s="649" t="s">
        <v>288</v>
      </c>
      <c r="AQ25" s="650"/>
      <c r="AR25" s="650"/>
      <c r="AS25" s="650"/>
      <c r="AT25" s="650"/>
      <c r="AU25" s="650"/>
      <c r="AV25" s="650"/>
      <c r="AW25" s="650"/>
      <c r="AX25" s="650"/>
      <c r="AY25" s="650"/>
      <c r="AZ25" s="650"/>
      <c r="BA25" s="650"/>
      <c r="BB25" s="650"/>
      <c r="BC25" s="650"/>
      <c r="BD25" s="650"/>
      <c r="BE25" s="650"/>
      <c r="BF25" s="651"/>
      <c r="BG25" s="630" t="s">
        <v>126</v>
      </c>
      <c r="BH25" s="631"/>
      <c r="BI25" s="631"/>
      <c r="BJ25" s="631"/>
      <c r="BK25" s="631"/>
      <c r="BL25" s="631"/>
      <c r="BM25" s="631"/>
      <c r="BN25" s="632"/>
      <c r="BO25" s="633" t="s">
        <v>126</v>
      </c>
      <c r="BP25" s="633"/>
      <c r="BQ25" s="633"/>
      <c r="BR25" s="633"/>
      <c r="BS25" s="634" t="s">
        <v>126</v>
      </c>
      <c r="BT25" s="634"/>
      <c r="BU25" s="634"/>
      <c r="BV25" s="634"/>
      <c r="BW25" s="634"/>
      <c r="BX25" s="634"/>
      <c r="BY25" s="634"/>
      <c r="BZ25" s="634"/>
      <c r="CA25" s="634"/>
      <c r="CB25" s="638"/>
      <c r="CD25" s="645" t="s">
        <v>289</v>
      </c>
      <c r="CE25" s="646"/>
      <c r="CF25" s="646"/>
      <c r="CG25" s="646"/>
      <c r="CH25" s="646"/>
      <c r="CI25" s="646"/>
      <c r="CJ25" s="646"/>
      <c r="CK25" s="646"/>
      <c r="CL25" s="646"/>
      <c r="CM25" s="646"/>
      <c r="CN25" s="646"/>
      <c r="CO25" s="646"/>
      <c r="CP25" s="646"/>
      <c r="CQ25" s="647"/>
      <c r="CR25" s="630">
        <v>3519659</v>
      </c>
      <c r="CS25" s="668"/>
      <c r="CT25" s="668"/>
      <c r="CU25" s="668"/>
      <c r="CV25" s="668"/>
      <c r="CW25" s="668"/>
      <c r="CX25" s="668"/>
      <c r="CY25" s="669"/>
      <c r="CZ25" s="635">
        <v>14.7</v>
      </c>
      <c r="DA25" s="670"/>
      <c r="DB25" s="670"/>
      <c r="DC25" s="673"/>
      <c r="DD25" s="639">
        <v>3288902</v>
      </c>
      <c r="DE25" s="668"/>
      <c r="DF25" s="668"/>
      <c r="DG25" s="668"/>
      <c r="DH25" s="668"/>
      <c r="DI25" s="668"/>
      <c r="DJ25" s="668"/>
      <c r="DK25" s="669"/>
      <c r="DL25" s="639">
        <v>3155578</v>
      </c>
      <c r="DM25" s="668"/>
      <c r="DN25" s="668"/>
      <c r="DO25" s="668"/>
      <c r="DP25" s="668"/>
      <c r="DQ25" s="668"/>
      <c r="DR25" s="668"/>
      <c r="DS25" s="668"/>
      <c r="DT25" s="668"/>
      <c r="DU25" s="668"/>
      <c r="DV25" s="669"/>
      <c r="DW25" s="635">
        <v>24.9</v>
      </c>
      <c r="DX25" s="670"/>
      <c r="DY25" s="670"/>
      <c r="DZ25" s="670"/>
      <c r="EA25" s="670"/>
      <c r="EB25" s="670"/>
      <c r="EC25" s="671"/>
    </row>
    <row r="26" spans="2:133" ht="11.25" customHeight="1" x14ac:dyDescent="0.15">
      <c r="B26" s="627" t="s">
        <v>290</v>
      </c>
      <c r="C26" s="628"/>
      <c r="D26" s="628"/>
      <c r="E26" s="628"/>
      <c r="F26" s="628"/>
      <c r="G26" s="628"/>
      <c r="H26" s="628"/>
      <c r="I26" s="628"/>
      <c r="J26" s="628"/>
      <c r="K26" s="628"/>
      <c r="L26" s="628"/>
      <c r="M26" s="628"/>
      <c r="N26" s="628"/>
      <c r="O26" s="628"/>
      <c r="P26" s="628"/>
      <c r="Q26" s="629"/>
      <c r="R26" s="630" t="s">
        <v>126</v>
      </c>
      <c r="S26" s="631"/>
      <c r="T26" s="631"/>
      <c r="U26" s="631"/>
      <c r="V26" s="631"/>
      <c r="W26" s="631"/>
      <c r="X26" s="631"/>
      <c r="Y26" s="632"/>
      <c r="Z26" s="633" t="s">
        <v>126</v>
      </c>
      <c r="AA26" s="633"/>
      <c r="AB26" s="633"/>
      <c r="AC26" s="633"/>
      <c r="AD26" s="634" t="s">
        <v>126</v>
      </c>
      <c r="AE26" s="634"/>
      <c r="AF26" s="634"/>
      <c r="AG26" s="634"/>
      <c r="AH26" s="634"/>
      <c r="AI26" s="634"/>
      <c r="AJ26" s="634"/>
      <c r="AK26" s="634"/>
      <c r="AL26" s="635" t="s">
        <v>126</v>
      </c>
      <c r="AM26" s="636"/>
      <c r="AN26" s="636"/>
      <c r="AO26" s="637"/>
      <c r="AP26" s="649" t="s">
        <v>291</v>
      </c>
      <c r="AQ26" s="672"/>
      <c r="AR26" s="672"/>
      <c r="AS26" s="672"/>
      <c r="AT26" s="672"/>
      <c r="AU26" s="672"/>
      <c r="AV26" s="672"/>
      <c r="AW26" s="672"/>
      <c r="AX26" s="672"/>
      <c r="AY26" s="672"/>
      <c r="AZ26" s="672"/>
      <c r="BA26" s="672"/>
      <c r="BB26" s="672"/>
      <c r="BC26" s="672"/>
      <c r="BD26" s="672"/>
      <c r="BE26" s="672"/>
      <c r="BF26" s="651"/>
      <c r="BG26" s="630" t="s">
        <v>126</v>
      </c>
      <c r="BH26" s="631"/>
      <c r="BI26" s="631"/>
      <c r="BJ26" s="631"/>
      <c r="BK26" s="631"/>
      <c r="BL26" s="631"/>
      <c r="BM26" s="631"/>
      <c r="BN26" s="632"/>
      <c r="BO26" s="633" t="s">
        <v>126</v>
      </c>
      <c r="BP26" s="633"/>
      <c r="BQ26" s="633"/>
      <c r="BR26" s="633"/>
      <c r="BS26" s="634" t="s">
        <v>126</v>
      </c>
      <c r="BT26" s="634"/>
      <c r="BU26" s="634"/>
      <c r="BV26" s="634"/>
      <c r="BW26" s="634"/>
      <c r="BX26" s="634"/>
      <c r="BY26" s="634"/>
      <c r="BZ26" s="634"/>
      <c r="CA26" s="634"/>
      <c r="CB26" s="638"/>
      <c r="CD26" s="645" t="s">
        <v>292</v>
      </c>
      <c r="CE26" s="646"/>
      <c r="CF26" s="646"/>
      <c r="CG26" s="646"/>
      <c r="CH26" s="646"/>
      <c r="CI26" s="646"/>
      <c r="CJ26" s="646"/>
      <c r="CK26" s="646"/>
      <c r="CL26" s="646"/>
      <c r="CM26" s="646"/>
      <c r="CN26" s="646"/>
      <c r="CO26" s="646"/>
      <c r="CP26" s="646"/>
      <c r="CQ26" s="647"/>
      <c r="CR26" s="630">
        <v>2136864</v>
      </c>
      <c r="CS26" s="631"/>
      <c r="CT26" s="631"/>
      <c r="CU26" s="631"/>
      <c r="CV26" s="631"/>
      <c r="CW26" s="631"/>
      <c r="CX26" s="631"/>
      <c r="CY26" s="632"/>
      <c r="CZ26" s="635">
        <v>8.9</v>
      </c>
      <c r="DA26" s="670"/>
      <c r="DB26" s="670"/>
      <c r="DC26" s="673"/>
      <c r="DD26" s="639">
        <v>2027620</v>
      </c>
      <c r="DE26" s="631"/>
      <c r="DF26" s="631"/>
      <c r="DG26" s="631"/>
      <c r="DH26" s="631"/>
      <c r="DI26" s="631"/>
      <c r="DJ26" s="631"/>
      <c r="DK26" s="632"/>
      <c r="DL26" s="639" t="s">
        <v>126</v>
      </c>
      <c r="DM26" s="631"/>
      <c r="DN26" s="631"/>
      <c r="DO26" s="631"/>
      <c r="DP26" s="631"/>
      <c r="DQ26" s="631"/>
      <c r="DR26" s="631"/>
      <c r="DS26" s="631"/>
      <c r="DT26" s="631"/>
      <c r="DU26" s="631"/>
      <c r="DV26" s="632"/>
      <c r="DW26" s="635" t="s">
        <v>126</v>
      </c>
      <c r="DX26" s="670"/>
      <c r="DY26" s="670"/>
      <c r="DZ26" s="670"/>
      <c r="EA26" s="670"/>
      <c r="EB26" s="670"/>
      <c r="EC26" s="671"/>
    </row>
    <row r="27" spans="2:133" ht="11.25" customHeight="1" x14ac:dyDescent="0.15">
      <c r="B27" s="627" t="s">
        <v>293</v>
      </c>
      <c r="C27" s="628"/>
      <c r="D27" s="628"/>
      <c r="E27" s="628"/>
      <c r="F27" s="628"/>
      <c r="G27" s="628"/>
      <c r="H27" s="628"/>
      <c r="I27" s="628"/>
      <c r="J27" s="628"/>
      <c r="K27" s="628"/>
      <c r="L27" s="628"/>
      <c r="M27" s="628"/>
      <c r="N27" s="628"/>
      <c r="O27" s="628"/>
      <c r="P27" s="628"/>
      <c r="Q27" s="629"/>
      <c r="R27" s="630">
        <v>12974760</v>
      </c>
      <c r="S27" s="631"/>
      <c r="T27" s="631"/>
      <c r="U27" s="631"/>
      <c r="V27" s="631"/>
      <c r="W27" s="631"/>
      <c r="X27" s="631"/>
      <c r="Y27" s="632"/>
      <c r="Z27" s="633">
        <v>53.1</v>
      </c>
      <c r="AA27" s="633"/>
      <c r="AB27" s="633"/>
      <c r="AC27" s="633"/>
      <c r="AD27" s="634">
        <v>12084722</v>
      </c>
      <c r="AE27" s="634"/>
      <c r="AF27" s="634"/>
      <c r="AG27" s="634"/>
      <c r="AH27" s="634"/>
      <c r="AI27" s="634"/>
      <c r="AJ27" s="634"/>
      <c r="AK27" s="634"/>
      <c r="AL27" s="635">
        <v>99.900001525878906</v>
      </c>
      <c r="AM27" s="636"/>
      <c r="AN27" s="636"/>
      <c r="AO27" s="637"/>
      <c r="AP27" s="627" t="s">
        <v>294</v>
      </c>
      <c r="AQ27" s="628"/>
      <c r="AR27" s="628"/>
      <c r="AS27" s="628"/>
      <c r="AT27" s="628"/>
      <c r="AU27" s="628"/>
      <c r="AV27" s="628"/>
      <c r="AW27" s="628"/>
      <c r="AX27" s="628"/>
      <c r="AY27" s="628"/>
      <c r="AZ27" s="628"/>
      <c r="BA27" s="628"/>
      <c r="BB27" s="628"/>
      <c r="BC27" s="628"/>
      <c r="BD27" s="628"/>
      <c r="BE27" s="628"/>
      <c r="BF27" s="629"/>
      <c r="BG27" s="630">
        <v>3865296</v>
      </c>
      <c r="BH27" s="631"/>
      <c r="BI27" s="631"/>
      <c r="BJ27" s="631"/>
      <c r="BK27" s="631"/>
      <c r="BL27" s="631"/>
      <c r="BM27" s="631"/>
      <c r="BN27" s="632"/>
      <c r="BO27" s="633">
        <v>100</v>
      </c>
      <c r="BP27" s="633"/>
      <c r="BQ27" s="633"/>
      <c r="BR27" s="633"/>
      <c r="BS27" s="634">
        <v>24468</v>
      </c>
      <c r="BT27" s="634"/>
      <c r="BU27" s="634"/>
      <c r="BV27" s="634"/>
      <c r="BW27" s="634"/>
      <c r="BX27" s="634"/>
      <c r="BY27" s="634"/>
      <c r="BZ27" s="634"/>
      <c r="CA27" s="634"/>
      <c r="CB27" s="638"/>
      <c r="CD27" s="645" t="s">
        <v>295</v>
      </c>
      <c r="CE27" s="646"/>
      <c r="CF27" s="646"/>
      <c r="CG27" s="646"/>
      <c r="CH27" s="646"/>
      <c r="CI27" s="646"/>
      <c r="CJ27" s="646"/>
      <c r="CK27" s="646"/>
      <c r="CL27" s="646"/>
      <c r="CM27" s="646"/>
      <c r="CN27" s="646"/>
      <c r="CO27" s="646"/>
      <c r="CP27" s="646"/>
      <c r="CQ27" s="647"/>
      <c r="CR27" s="630">
        <v>5391277</v>
      </c>
      <c r="CS27" s="668"/>
      <c r="CT27" s="668"/>
      <c r="CU27" s="668"/>
      <c r="CV27" s="668"/>
      <c r="CW27" s="668"/>
      <c r="CX27" s="668"/>
      <c r="CY27" s="669"/>
      <c r="CZ27" s="635">
        <v>22.5</v>
      </c>
      <c r="DA27" s="670"/>
      <c r="DB27" s="670"/>
      <c r="DC27" s="673"/>
      <c r="DD27" s="639">
        <v>1241249</v>
      </c>
      <c r="DE27" s="668"/>
      <c r="DF27" s="668"/>
      <c r="DG27" s="668"/>
      <c r="DH27" s="668"/>
      <c r="DI27" s="668"/>
      <c r="DJ27" s="668"/>
      <c r="DK27" s="669"/>
      <c r="DL27" s="639">
        <v>1237967</v>
      </c>
      <c r="DM27" s="668"/>
      <c r="DN27" s="668"/>
      <c r="DO27" s="668"/>
      <c r="DP27" s="668"/>
      <c r="DQ27" s="668"/>
      <c r="DR27" s="668"/>
      <c r="DS27" s="668"/>
      <c r="DT27" s="668"/>
      <c r="DU27" s="668"/>
      <c r="DV27" s="669"/>
      <c r="DW27" s="635">
        <v>9.8000000000000007</v>
      </c>
      <c r="DX27" s="670"/>
      <c r="DY27" s="670"/>
      <c r="DZ27" s="670"/>
      <c r="EA27" s="670"/>
      <c r="EB27" s="670"/>
      <c r="EC27" s="671"/>
    </row>
    <row r="28" spans="2:133" ht="11.25" customHeight="1" x14ac:dyDescent="0.15">
      <c r="B28" s="627" t="s">
        <v>296</v>
      </c>
      <c r="C28" s="628"/>
      <c r="D28" s="628"/>
      <c r="E28" s="628"/>
      <c r="F28" s="628"/>
      <c r="G28" s="628"/>
      <c r="H28" s="628"/>
      <c r="I28" s="628"/>
      <c r="J28" s="628"/>
      <c r="K28" s="628"/>
      <c r="L28" s="628"/>
      <c r="M28" s="628"/>
      <c r="N28" s="628"/>
      <c r="O28" s="628"/>
      <c r="P28" s="628"/>
      <c r="Q28" s="629"/>
      <c r="R28" s="630">
        <v>4450</v>
      </c>
      <c r="S28" s="631"/>
      <c r="T28" s="631"/>
      <c r="U28" s="631"/>
      <c r="V28" s="631"/>
      <c r="W28" s="631"/>
      <c r="X28" s="631"/>
      <c r="Y28" s="632"/>
      <c r="Z28" s="633">
        <v>0</v>
      </c>
      <c r="AA28" s="633"/>
      <c r="AB28" s="633"/>
      <c r="AC28" s="633"/>
      <c r="AD28" s="634">
        <v>4450</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297</v>
      </c>
      <c r="CE28" s="646"/>
      <c r="CF28" s="646"/>
      <c r="CG28" s="646"/>
      <c r="CH28" s="646"/>
      <c r="CI28" s="646"/>
      <c r="CJ28" s="646"/>
      <c r="CK28" s="646"/>
      <c r="CL28" s="646"/>
      <c r="CM28" s="646"/>
      <c r="CN28" s="646"/>
      <c r="CO28" s="646"/>
      <c r="CP28" s="646"/>
      <c r="CQ28" s="647"/>
      <c r="CR28" s="630">
        <v>2784750</v>
      </c>
      <c r="CS28" s="631"/>
      <c r="CT28" s="631"/>
      <c r="CU28" s="631"/>
      <c r="CV28" s="631"/>
      <c r="CW28" s="631"/>
      <c r="CX28" s="631"/>
      <c r="CY28" s="632"/>
      <c r="CZ28" s="635">
        <v>11.6</v>
      </c>
      <c r="DA28" s="670"/>
      <c r="DB28" s="670"/>
      <c r="DC28" s="673"/>
      <c r="DD28" s="639">
        <v>2739542</v>
      </c>
      <c r="DE28" s="631"/>
      <c r="DF28" s="631"/>
      <c r="DG28" s="631"/>
      <c r="DH28" s="631"/>
      <c r="DI28" s="631"/>
      <c r="DJ28" s="631"/>
      <c r="DK28" s="632"/>
      <c r="DL28" s="639">
        <v>2739542</v>
      </c>
      <c r="DM28" s="631"/>
      <c r="DN28" s="631"/>
      <c r="DO28" s="631"/>
      <c r="DP28" s="631"/>
      <c r="DQ28" s="631"/>
      <c r="DR28" s="631"/>
      <c r="DS28" s="631"/>
      <c r="DT28" s="631"/>
      <c r="DU28" s="631"/>
      <c r="DV28" s="632"/>
      <c r="DW28" s="635">
        <v>21.6</v>
      </c>
      <c r="DX28" s="670"/>
      <c r="DY28" s="670"/>
      <c r="DZ28" s="670"/>
      <c r="EA28" s="670"/>
      <c r="EB28" s="670"/>
      <c r="EC28" s="671"/>
    </row>
    <row r="29" spans="2:133" ht="11.25" customHeight="1" x14ac:dyDescent="0.15">
      <c r="B29" s="627" t="s">
        <v>298</v>
      </c>
      <c r="C29" s="628"/>
      <c r="D29" s="628"/>
      <c r="E29" s="628"/>
      <c r="F29" s="628"/>
      <c r="G29" s="628"/>
      <c r="H29" s="628"/>
      <c r="I29" s="628"/>
      <c r="J29" s="628"/>
      <c r="K29" s="628"/>
      <c r="L29" s="628"/>
      <c r="M29" s="628"/>
      <c r="N29" s="628"/>
      <c r="O29" s="628"/>
      <c r="P29" s="628"/>
      <c r="Q29" s="629"/>
      <c r="R29" s="630">
        <v>57671</v>
      </c>
      <c r="S29" s="631"/>
      <c r="T29" s="631"/>
      <c r="U29" s="631"/>
      <c r="V29" s="631"/>
      <c r="W29" s="631"/>
      <c r="X29" s="631"/>
      <c r="Y29" s="632"/>
      <c r="Z29" s="633">
        <v>0.2</v>
      </c>
      <c r="AA29" s="633"/>
      <c r="AB29" s="633"/>
      <c r="AC29" s="633"/>
      <c r="AD29" s="634" t="s">
        <v>126</v>
      </c>
      <c r="AE29" s="634"/>
      <c r="AF29" s="634"/>
      <c r="AG29" s="634"/>
      <c r="AH29" s="634"/>
      <c r="AI29" s="634"/>
      <c r="AJ29" s="634"/>
      <c r="AK29" s="634"/>
      <c r="AL29" s="635" t="s">
        <v>126</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299</v>
      </c>
      <c r="CE29" s="680"/>
      <c r="CF29" s="645" t="s">
        <v>69</v>
      </c>
      <c r="CG29" s="646"/>
      <c r="CH29" s="646"/>
      <c r="CI29" s="646"/>
      <c r="CJ29" s="646"/>
      <c r="CK29" s="646"/>
      <c r="CL29" s="646"/>
      <c r="CM29" s="646"/>
      <c r="CN29" s="646"/>
      <c r="CO29" s="646"/>
      <c r="CP29" s="646"/>
      <c r="CQ29" s="647"/>
      <c r="CR29" s="630">
        <v>2784750</v>
      </c>
      <c r="CS29" s="668"/>
      <c r="CT29" s="668"/>
      <c r="CU29" s="668"/>
      <c r="CV29" s="668"/>
      <c r="CW29" s="668"/>
      <c r="CX29" s="668"/>
      <c r="CY29" s="669"/>
      <c r="CZ29" s="635">
        <v>11.6</v>
      </c>
      <c r="DA29" s="670"/>
      <c r="DB29" s="670"/>
      <c r="DC29" s="673"/>
      <c r="DD29" s="639">
        <v>2739542</v>
      </c>
      <c r="DE29" s="668"/>
      <c r="DF29" s="668"/>
      <c r="DG29" s="668"/>
      <c r="DH29" s="668"/>
      <c r="DI29" s="668"/>
      <c r="DJ29" s="668"/>
      <c r="DK29" s="669"/>
      <c r="DL29" s="639">
        <v>2739542</v>
      </c>
      <c r="DM29" s="668"/>
      <c r="DN29" s="668"/>
      <c r="DO29" s="668"/>
      <c r="DP29" s="668"/>
      <c r="DQ29" s="668"/>
      <c r="DR29" s="668"/>
      <c r="DS29" s="668"/>
      <c r="DT29" s="668"/>
      <c r="DU29" s="668"/>
      <c r="DV29" s="669"/>
      <c r="DW29" s="635">
        <v>21.6</v>
      </c>
      <c r="DX29" s="670"/>
      <c r="DY29" s="670"/>
      <c r="DZ29" s="670"/>
      <c r="EA29" s="670"/>
      <c r="EB29" s="670"/>
      <c r="EC29" s="671"/>
    </row>
    <row r="30" spans="2:133" ht="11.25" customHeight="1" x14ac:dyDescent="0.15">
      <c r="B30" s="627" t="s">
        <v>300</v>
      </c>
      <c r="C30" s="628"/>
      <c r="D30" s="628"/>
      <c r="E30" s="628"/>
      <c r="F30" s="628"/>
      <c r="G30" s="628"/>
      <c r="H30" s="628"/>
      <c r="I30" s="628"/>
      <c r="J30" s="628"/>
      <c r="K30" s="628"/>
      <c r="L30" s="628"/>
      <c r="M30" s="628"/>
      <c r="N30" s="628"/>
      <c r="O30" s="628"/>
      <c r="P30" s="628"/>
      <c r="Q30" s="629"/>
      <c r="R30" s="630">
        <v>241799</v>
      </c>
      <c r="S30" s="631"/>
      <c r="T30" s="631"/>
      <c r="U30" s="631"/>
      <c r="V30" s="631"/>
      <c r="W30" s="631"/>
      <c r="X30" s="631"/>
      <c r="Y30" s="632"/>
      <c r="Z30" s="633">
        <v>1</v>
      </c>
      <c r="AA30" s="633"/>
      <c r="AB30" s="633"/>
      <c r="AC30" s="633"/>
      <c r="AD30" s="634">
        <v>6391</v>
      </c>
      <c r="AE30" s="634"/>
      <c r="AF30" s="634"/>
      <c r="AG30" s="634"/>
      <c r="AH30" s="634"/>
      <c r="AI30" s="634"/>
      <c r="AJ30" s="634"/>
      <c r="AK30" s="634"/>
      <c r="AL30" s="635">
        <v>0.1</v>
      </c>
      <c r="AM30" s="636"/>
      <c r="AN30" s="636"/>
      <c r="AO30" s="637"/>
      <c r="AP30" s="609" t="s">
        <v>218</v>
      </c>
      <c r="AQ30" s="610"/>
      <c r="AR30" s="610"/>
      <c r="AS30" s="610"/>
      <c r="AT30" s="610"/>
      <c r="AU30" s="610"/>
      <c r="AV30" s="610"/>
      <c r="AW30" s="610"/>
      <c r="AX30" s="610"/>
      <c r="AY30" s="610"/>
      <c r="AZ30" s="610"/>
      <c r="BA30" s="610"/>
      <c r="BB30" s="610"/>
      <c r="BC30" s="610"/>
      <c r="BD30" s="610"/>
      <c r="BE30" s="610"/>
      <c r="BF30" s="611"/>
      <c r="BG30" s="609" t="s">
        <v>301</v>
      </c>
      <c r="BH30" s="677"/>
      <c r="BI30" s="677"/>
      <c r="BJ30" s="677"/>
      <c r="BK30" s="677"/>
      <c r="BL30" s="677"/>
      <c r="BM30" s="677"/>
      <c r="BN30" s="677"/>
      <c r="BO30" s="677"/>
      <c r="BP30" s="677"/>
      <c r="BQ30" s="678"/>
      <c r="BR30" s="609" t="s">
        <v>302</v>
      </c>
      <c r="BS30" s="677"/>
      <c r="BT30" s="677"/>
      <c r="BU30" s="677"/>
      <c r="BV30" s="677"/>
      <c r="BW30" s="677"/>
      <c r="BX30" s="677"/>
      <c r="BY30" s="677"/>
      <c r="BZ30" s="677"/>
      <c r="CA30" s="677"/>
      <c r="CB30" s="678"/>
      <c r="CD30" s="681"/>
      <c r="CE30" s="682"/>
      <c r="CF30" s="645" t="s">
        <v>303</v>
      </c>
      <c r="CG30" s="646"/>
      <c r="CH30" s="646"/>
      <c r="CI30" s="646"/>
      <c r="CJ30" s="646"/>
      <c r="CK30" s="646"/>
      <c r="CL30" s="646"/>
      <c r="CM30" s="646"/>
      <c r="CN30" s="646"/>
      <c r="CO30" s="646"/>
      <c r="CP30" s="646"/>
      <c r="CQ30" s="647"/>
      <c r="CR30" s="630">
        <v>2709094</v>
      </c>
      <c r="CS30" s="631"/>
      <c r="CT30" s="631"/>
      <c r="CU30" s="631"/>
      <c r="CV30" s="631"/>
      <c r="CW30" s="631"/>
      <c r="CX30" s="631"/>
      <c r="CY30" s="632"/>
      <c r="CZ30" s="635">
        <v>11.3</v>
      </c>
      <c r="DA30" s="670"/>
      <c r="DB30" s="670"/>
      <c r="DC30" s="673"/>
      <c r="DD30" s="639">
        <v>2663886</v>
      </c>
      <c r="DE30" s="631"/>
      <c r="DF30" s="631"/>
      <c r="DG30" s="631"/>
      <c r="DH30" s="631"/>
      <c r="DI30" s="631"/>
      <c r="DJ30" s="631"/>
      <c r="DK30" s="632"/>
      <c r="DL30" s="639">
        <v>2663886</v>
      </c>
      <c r="DM30" s="631"/>
      <c r="DN30" s="631"/>
      <c r="DO30" s="631"/>
      <c r="DP30" s="631"/>
      <c r="DQ30" s="631"/>
      <c r="DR30" s="631"/>
      <c r="DS30" s="631"/>
      <c r="DT30" s="631"/>
      <c r="DU30" s="631"/>
      <c r="DV30" s="632"/>
      <c r="DW30" s="635">
        <v>21</v>
      </c>
      <c r="DX30" s="670"/>
      <c r="DY30" s="670"/>
      <c r="DZ30" s="670"/>
      <c r="EA30" s="670"/>
      <c r="EB30" s="670"/>
      <c r="EC30" s="671"/>
    </row>
    <row r="31" spans="2:133" ht="11.25" customHeight="1" x14ac:dyDescent="0.15">
      <c r="B31" s="627" t="s">
        <v>304</v>
      </c>
      <c r="C31" s="628"/>
      <c r="D31" s="628"/>
      <c r="E31" s="628"/>
      <c r="F31" s="628"/>
      <c r="G31" s="628"/>
      <c r="H31" s="628"/>
      <c r="I31" s="628"/>
      <c r="J31" s="628"/>
      <c r="K31" s="628"/>
      <c r="L31" s="628"/>
      <c r="M31" s="628"/>
      <c r="N31" s="628"/>
      <c r="O31" s="628"/>
      <c r="P31" s="628"/>
      <c r="Q31" s="629"/>
      <c r="R31" s="630">
        <v>63996</v>
      </c>
      <c r="S31" s="631"/>
      <c r="T31" s="631"/>
      <c r="U31" s="631"/>
      <c r="V31" s="631"/>
      <c r="W31" s="631"/>
      <c r="X31" s="631"/>
      <c r="Y31" s="632"/>
      <c r="Z31" s="633">
        <v>0.3</v>
      </c>
      <c r="AA31" s="633"/>
      <c r="AB31" s="633"/>
      <c r="AC31" s="633"/>
      <c r="AD31" s="634" t="s">
        <v>126</v>
      </c>
      <c r="AE31" s="634"/>
      <c r="AF31" s="634"/>
      <c r="AG31" s="634"/>
      <c r="AH31" s="634"/>
      <c r="AI31" s="634"/>
      <c r="AJ31" s="634"/>
      <c r="AK31" s="634"/>
      <c r="AL31" s="635" t="s">
        <v>126</v>
      </c>
      <c r="AM31" s="636"/>
      <c r="AN31" s="636"/>
      <c r="AO31" s="637"/>
      <c r="AP31" s="685" t="s">
        <v>305</v>
      </c>
      <c r="AQ31" s="686"/>
      <c r="AR31" s="686"/>
      <c r="AS31" s="686"/>
      <c r="AT31" s="691" t="s">
        <v>306</v>
      </c>
      <c r="AU31" s="366"/>
      <c r="AV31" s="366"/>
      <c r="AW31" s="366"/>
      <c r="AX31" s="616" t="s">
        <v>185</v>
      </c>
      <c r="AY31" s="617"/>
      <c r="AZ31" s="617"/>
      <c r="BA31" s="617"/>
      <c r="BB31" s="617"/>
      <c r="BC31" s="617"/>
      <c r="BD31" s="617"/>
      <c r="BE31" s="617"/>
      <c r="BF31" s="618"/>
      <c r="BG31" s="694">
        <v>99.1</v>
      </c>
      <c r="BH31" s="695"/>
      <c r="BI31" s="695"/>
      <c r="BJ31" s="695"/>
      <c r="BK31" s="695"/>
      <c r="BL31" s="695"/>
      <c r="BM31" s="625">
        <v>95.8</v>
      </c>
      <c r="BN31" s="695"/>
      <c r="BO31" s="695"/>
      <c r="BP31" s="695"/>
      <c r="BQ31" s="696"/>
      <c r="BR31" s="694">
        <v>98.7</v>
      </c>
      <c r="BS31" s="695"/>
      <c r="BT31" s="695"/>
      <c r="BU31" s="695"/>
      <c r="BV31" s="695"/>
      <c r="BW31" s="695"/>
      <c r="BX31" s="625">
        <v>95</v>
      </c>
      <c r="BY31" s="695"/>
      <c r="BZ31" s="695"/>
      <c r="CA31" s="695"/>
      <c r="CB31" s="696"/>
      <c r="CD31" s="681"/>
      <c r="CE31" s="682"/>
      <c r="CF31" s="645" t="s">
        <v>307</v>
      </c>
      <c r="CG31" s="646"/>
      <c r="CH31" s="646"/>
      <c r="CI31" s="646"/>
      <c r="CJ31" s="646"/>
      <c r="CK31" s="646"/>
      <c r="CL31" s="646"/>
      <c r="CM31" s="646"/>
      <c r="CN31" s="646"/>
      <c r="CO31" s="646"/>
      <c r="CP31" s="646"/>
      <c r="CQ31" s="647"/>
      <c r="CR31" s="630">
        <v>75656</v>
      </c>
      <c r="CS31" s="668"/>
      <c r="CT31" s="668"/>
      <c r="CU31" s="668"/>
      <c r="CV31" s="668"/>
      <c r="CW31" s="668"/>
      <c r="CX31" s="668"/>
      <c r="CY31" s="669"/>
      <c r="CZ31" s="635">
        <v>0.3</v>
      </c>
      <c r="DA31" s="670"/>
      <c r="DB31" s="670"/>
      <c r="DC31" s="673"/>
      <c r="DD31" s="639">
        <v>75656</v>
      </c>
      <c r="DE31" s="668"/>
      <c r="DF31" s="668"/>
      <c r="DG31" s="668"/>
      <c r="DH31" s="668"/>
      <c r="DI31" s="668"/>
      <c r="DJ31" s="668"/>
      <c r="DK31" s="669"/>
      <c r="DL31" s="639">
        <v>75656</v>
      </c>
      <c r="DM31" s="668"/>
      <c r="DN31" s="668"/>
      <c r="DO31" s="668"/>
      <c r="DP31" s="668"/>
      <c r="DQ31" s="668"/>
      <c r="DR31" s="668"/>
      <c r="DS31" s="668"/>
      <c r="DT31" s="668"/>
      <c r="DU31" s="668"/>
      <c r="DV31" s="669"/>
      <c r="DW31" s="635">
        <v>0.6</v>
      </c>
      <c r="DX31" s="670"/>
      <c r="DY31" s="670"/>
      <c r="DZ31" s="670"/>
      <c r="EA31" s="670"/>
      <c r="EB31" s="670"/>
      <c r="EC31" s="671"/>
    </row>
    <row r="32" spans="2:133" ht="11.25" customHeight="1" x14ac:dyDescent="0.15">
      <c r="B32" s="627" t="s">
        <v>308</v>
      </c>
      <c r="C32" s="628"/>
      <c r="D32" s="628"/>
      <c r="E32" s="628"/>
      <c r="F32" s="628"/>
      <c r="G32" s="628"/>
      <c r="H32" s="628"/>
      <c r="I32" s="628"/>
      <c r="J32" s="628"/>
      <c r="K32" s="628"/>
      <c r="L32" s="628"/>
      <c r="M32" s="628"/>
      <c r="N32" s="628"/>
      <c r="O32" s="628"/>
      <c r="P32" s="628"/>
      <c r="Q32" s="629"/>
      <c r="R32" s="630">
        <v>4913123</v>
      </c>
      <c r="S32" s="631"/>
      <c r="T32" s="631"/>
      <c r="U32" s="631"/>
      <c r="V32" s="631"/>
      <c r="W32" s="631"/>
      <c r="X32" s="631"/>
      <c r="Y32" s="632"/>
      <c r="Z32" s="633">
        <v>20.100000000000001</v>
      </c>
      <c r="AA32" s="633"/>
      <c r="AB32" s="633"/>
      <c r="AC32" s="633"/>
      <c r="AD32" s="634" t="s">
        <v>126</v>
      </c>
      <c r="AE32" s="634"/>
      <c r="AF32" s="634"/>
      <c r="AG32" s="634"/>
      <c r="AH32" s="634"/>
      <c r="AI32" s="634"/>
      <c r="AJ32" s="634"/>
      <c r="AK32" s="634"/>
      <c r="AL32" s="635" t="s">
        <v>126</v>
      </c>
      <c r="AM32" s="636"/>
      <c r="AN32" s="636"/>
      <c r="AO32" s="637"/>
      <c r="AP32" s="687"/>
      <c r="AQ32" s="688"/>
      <c r="AR32" s="688"/>
      <c r="AS32" s="688"/>
      <c r="AT32" s="692"/>
      <c r="AU32" s="362" t="s">
        <v>309</v>
      </c>
      <c r="AV32" s="362"/>
      <c r="AW32" s="362"/>
      <c r="AX32" s="627" t="s">
        <v>310</v>
      </c>
      <c r="AY32" s="628"/>
      <c r="AZ32" s="628"/>
      <c r="BA32" s="628"/>
      <c r="BB32" s="628"/>
      <c r="BC32" s="628"/>
      <c r="BD32" s="628"/>
      <c r="BE32" s="628"/>
      <c r="BF32" s="629"/>
      <c r="BG32" s="697">
        <v>99.2</v>
      </c>
      <c r="BH32" s="668"/>
      <c r="BI32" s="668"/>
      <c r="BJ32" s="668"/>
      <c r="BK32" s="668"/>
      <c r="BL32" s="668"/>
      <c r="BM32" s="636">
        <v>96.6</v>
      </c>
      <c r="BN32" s="698"/>
      <c r="BO32" s="698"/>
      <c r="BP32" s="698"/>
      <c r="BQ32" s="699"/>
      <c r="BR32" s="697">
        <v>99</v>
      </c>
      <c r="BS32" s="668"/>
      <c r="BT32" s="668"/>
      <c r="BU32" s="668"/>
      <c r="BV32" s="668"/>
      <c r="BW32" s="668"/>
      <c r="BX32" s="636">
        <v>96</v>
      </c>
      <c r="BY32" s="698"/>
      <c r="BZ32" s="698"/>
      <c r="CA32" s="698"/>
      <c r="CB32" s="699"/>
      <c r="CD32" s="683"/>
      <c r="CE32" s="684"/>
      <c r="CF32" s="645" t="s">
        <v>311</v>
      </c>
      <c r="CG32" s="646"/>
      <c r="CH32" s="646"/>
      <c r="CI32" s="646"/>
      <c r="CJ32" s="646"/>
      <c r="CK32" s="646"/>
      <c r="CL32" s="646"/>
      <c r="CM32" s="646"/>
      <c r="CN32" s="646"/>
      <c r="CO32" s="646"/>
      <c r="CP32" s="646"/>
      <c r="CQ32" s="647"/>
      <c r="CR32" s="630" t="s">
        <v>126</v>
      </c>
      <c r="CS32" s="631"/>
      <c r="CT32" s="631"/>
      <c r="CU32" s="631"/>
      <c r="CV32" s="631"/>
      <c r="CW32" s="631"/>
      <c r="CX32" s="631"/>
      <c r="CY32" s="632"/>
      <c r="CZ32" s="635" t="s">
        <v>126</v>
      </c>
      <c r="DA32" s="670"/>
      <c r="DB32" s="670"/>
      <c r="DC32" s="673"/>
      <c r="DD32" s="639" t="s">
        <v>126</v>
      </c>
      <c r="DE32" s="631"/>
      <c r="DF32" s="631"/>
      <c r="DG32" s="631"/>
      <c r="DH32" s="631"/>
      <c r="DI32" s="631"/>
      <c r="DJ32" s="631"/>
      <c r="DK32" s="632"/>
      <c r="DL32" s="639" t="s">
        <v>126</v>
      </c>
      <c r="DM32" s="631"/>
      <c r="DN32" s="631"/>
      <c r="DO32" s="631"/>
      <c r="DP32" s="631"/>
      <c r="DQ32" s="631"/>
      <c r="DR32" s="631"/>
      <c r="DS32" s="631"/>
      <c r="DT32" s="631"/>
      <c r="DU32" s="631"/>
      <c r="DV32" s="632"/>
      <c r="DW32" s="635" t="s">
        <v>126</v>
      </c>
      <c r="DX32" s="670"/>
      <c r="DY32" s="670"/>
      <c r="DZ32" s="670"/>
      <c r="EA32" s="670"/>
      <c r="EB32" s="670"/>
      <c r="EC32" s="671"/>
    </row>
    <row r="33" spans="2:133" ht="11.25" customHeight="1" x14ac:dyDescent="0.15">
      <c r="B33" s="655" t="s">
        <v>312</v>
      </c>
      <c r="C33" s="656"/>
      <c r="D33" s="656"/>
      <c r="E33" s="656"/>
      <c r="F33" s="656"/>
      <c r="G33" s="656"/>
      <c r="H33" s="656"/>
      <c r="I33" s="656"/>
      <c r="J33" s="656"/>
      <c r="K33" s="656"/>
      <c r="L33" s="656"/>
      <c r="M33" s="656"/>
      <c r="N33" s="656"/>
      <c r="O33" s="656"/>
      <c r="P33" s="656"/>
      <c r="Q33" s="657"/>
      <c r="R33" s="630" t="s">
        <v>126</v>
      </c>
      <c r="S33" s="631"/>
      <c r="T33" s="631"/>
      <c r="U33" s="631"/>
      <c r="V33" s="631"/>
      <c r="W33" s="631"/>
      <c r="X33" s="631"/>
      <c r="Y33" s="632"/>
      <c r="Z33" s="633" t="s">
        <v>126</v>
      </c>
      <c r="AA33" s="633"/>
      <c r="AB33" s="633"/>
      <c r="AC33" s="633"/>
      <c r="AD33" s="634" t="s">
        <v>126</v>
      </c>
      <c r="AE33" s="634"/>
      <c r="AF33" s="634"/>
      <c r="AG33" s="634"/>
      <c r="AH33" s="634"/>
      <c r="AI33" s="634"/>
      <c r="AJ33" s="634"/>
      <c r="AK33" s="634"/>
      <c r="AL33" s="635" t="s">
        <v>126</v>
      </c>
      <c r="AM33" s="636"/>
      <c r="AN33" s="636"/>
      <c r="AO33" s="637"/>
      <c r="AP33" s="689"/>
      <c r="AQ33" s="690"/>
      <c r="AR33" s="690"/>
      <c r="AS33" s="690"/>
      <c r="AT33" s="693"/>
      <c r="AU33" s="360"/>
      <c r="AV33" s="360"/>
      <c r="AW33" s="360"/>
      <c r="AX33" s="674" t="s">
        <v>313</v>
      </c>
      <c r="AY33" s="675"/>
      <c r="AZ33" s="675"/>
      <c r="BA33" s="675"/>
      <c r="BB33" s="675"/>
      <c r="BC33" s="675"/>
      <c r="BD33" s="675"/>
      <c r="BE33" s="675"/>
      <c r="BF33" s="676"/>
      <c r="BG33" s="700">
        <v>99.1</v>
      </c>
      <c r="BH33" s="701"/>
      <c r="BI33" s="701"/>
      <c r="BJ33" s="701"/>
      <c r="BK33" s="701"/>
      <c r="BL33" s="701"/>
      <c r="BM33" s="702">
        <v>94.9</v>
      </c>
      <c r="BN33" s="701"/>
      <c r="BO33" s="701"/>
      <c r="BP33" s="701"/>
      <c r="BQ33" s="703"/>
      <c r="BR33" s="700">
        <v>98.3</v>
      </c>
      <c r="BS33" s="701"/>
      <c r="BT33" s="701"/>
      <c r="BU33" s="701"/>
      <c r="BV33" s="701"/>
      <c r="BW33" s="701"/>
      <c r="BX33" s="702">
        <v>94.1</v>
      </c>
      <c r="BY33" s="701"/>
      <c r="BZ33" s="701"/>
      <c r="CA33" s="701"/>
      <c r="CB33" s="703"/>
      <c r="CD33" s="645" t="s">
        <v>314</v>
      </c>
      <c r="CE33" s="646"/>
      <c r="CF33" s="646"/>
      <c r="CG33" s="646"/>
      <c r="CH33" s="646"/>
      <c r="CI33" s="646"/>
      <c r="CJ33" s="646"/>
      <c r="CK33" s="646"/>
      <c r="CL33" s="646"/>
      <c r="CM33" s="646"/>
      <c r="CN33" s="646"/>
      <c r="CO33" s="646"/>
      <c r="CP33" s="646"/>
      <c r="CQ33" s="647"/>
      <c r="CR33" s="630">
        <v>8678167</v>
      </c>
      <c r="CS33" s="668"/>
      <c r="CT33" s="668"/>
      <c r="CU33" s="668"/>
      <c r="CV33" s="668"/>
      <c r="CW33" s="668"/>
      <c r="CX33" s="668"/>
      <c r="CY33" s="669"/>
      <c r="CZ33" s="635">
        <v>36.200000000000003</v>
      </c>
      <c r="DA33" s="670"/>
      <c r="DB33" s="670"/>
      <c r="DC33" s="673"/>
      <c r="DD33" s="639">
        <v>6404428</v>
      </c>
      <c r="DE33" s="668"/>
      <c r="DF33" s="668"/>
      <c r="DG33" s="668"/>
      <c r="DH33" s="668"/>
      <c r="DI33" s="668"/>
      <c r="DJ33" s="668"/>
      <c r="DK33" s="669"/>
      <c r="DL33" s="639">
        <v>4020600</v>
      </c>
      <c r="DM33" s="668"/>
      <c r="DN33" s="668"/>
      <c r="DO33" s="668"/>
      <c r="DP33" s="668"/>
      <c r="DQ33" s="668"/>
      <c r="DR33" s="668"/>
      <c r="DS33" s="668"/>
      <c r="DT33" s="668"/>
      <c r="DU33" s="668"/>
      <c r="DV33" s="669"/>
      <c r="DW33" s="635">
        <v>31.8</v>
      </c>
      <c r="DX33" s="670"/>
      <c r="DY33" s="670"/>
      <c r="DZ33" s="670"/>
      <c r="EA33" s="670"/>
      <c r="EB33" s="670"/>
      <c r="EC33" s="671"/>
    </row>
    <row r="34" spans="2:133" ht="11.25" customHeight="1" x14ac:dyDescent="0.15">
      <c r="B34" s="627" t="s">
        <v>315</v>
      </c>
      <c r="C34" s="628"/>
      <c r="D34" s="628"/>
      <c r="E34" s="628"/>
      <c r="F34" s="628"/>
      <c r="G34" s="628"/>
      <c r="H34" s="628"/>
      <c r="I34" s="628"/>
      <c r="J34" s="628"/>
      <c r="K34" s="628"/>
      <c r="L34" s="628"/>
      <c r="M34" s="628"/>
      <c r="N34" s="628"/>
      <c r="O34" s="628"/>
      <c r="P34" s="628"/>
      <c r="Q34" s="629"/>
      <c r="R34" s="630">
        <v>2000918</v>
      </c>
      <c r="S34" s="631"/>
      <c r="T34" s="631"/>
      <c r="U34" s="631"/>
      <c r="V34" s="631"/>
      <c r="W34" s="631"/>
      <c r="X34" s="631"/>
      <c r="Y34" s="632"/>
      <c r="Z34" s="633">
        <v>8.1999999999999993</v>
      </c>
      <c r="AA34" s="633"/>
      <c r="AB34" s="633"/>
      <c r="AC34" s="633"/>
      <c r="AD34" s="634" t="s">
        <v>126</v>
      </c>
      <c r="AE34" s="634"/>
      <c r="AF34" s="634"/>
      <c r="AG34" s="634"/>
      <c r="AH34" s="634"/>
      <c r="AI34" s="634"/>
      <c r="AJ34" s="634"/>
      <c r="AK34" s="634"/>
      <c r="AL34" s="635" t="s">
        <v>126</v>
      </c>
      <c r="AM34" s="636"/>
      <c r="AN34" s="636"/>
      <c r="AO34" s="637"/>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5" t="s">
        <v>316</v>
      </c>
      <c r="CE34" s="646"/>
      <c r="CF34" s="646"/>
      <c r="CG34" s="646"/>
      <c r="CH34" s="646"/>
      <c r="CI34" s="646"/>
      <c r="CJ34" s="646"/>
      <c r="CK34" s="646"/>
      <c r="CL34" s="646"/>
      <c r="CM34" s="646"/>
      <c r="CN34" s="646"/>
      <c r="CO34" s="646"/>
      <c r="CP34" s="646"/>
      <c r="CQ34" s="647"/>
      <c r="CR34" s="630">
        <v>3109245</v>
      </c>
      <c r="CS34" s="631"/>
      <c r="CT34" s="631"/>
      <c r="CU34" s="631"/>
      <c r="CV34" s="631"/>
      <c r="CW34" s="631"/>
      <c r="CX34" s="631"/>
      <c r="CY34" s="632"/>
      <c r="CZ34" s="635">
        <v>13</v>
      </c>
      <c r="DA34" s="670"/>
      <c r="DB34" s="670"/>
      <c r="DC34" s="673"/>
      <c r="DD34" s="639">
        <v>2098161</v>
      </c>
      <c r="DE34" s="631"/>
      <c r="DF34" s="631"/>
      <c r="DG34" s="631"/>
      <c r="DH34" s="631"/>
      <c r="DI34" s="631"/>
      <c r="DJ34" s="631"/>
      <c r="DK34" s="632"/>
      <c r="DL34" s="639">
        <v>1577775</v>
      </c>
      <c r="DM34" s="631"/>
      <c r="DN34" s="631"/>
      <c r="DO34" s="631"/>
      <c r="DP34" s="631"/>
      <c r="DQ34" s="631"/>
      <c r="DR34" s="631"/>
      <c r="DS34" s="631"/>
      <c r="DT34" s="631"/>
      <c r="DU34" s="631"/>
      <c r="DV34" s="632"/>
      <c r="DW34" s="635">
        <v>12.5</v>
      </c>
      <c r="DX34" s="670"/>
      <c r="DY34" s="670"/>
      <c r="DZ34" s="670"/>
      <c r="EA34" s="670"/>
      <c r="EB34" s="670"/>
      <c r="EC34" s="671"/>
    </row>
    <row r="35" spans="2:133" ht="11.25" customHeight="1" x14ac:dyDescent="0.15">
      <c r="B35" s="627" t="s">
        <v>317</v>
      </c>
      <c r="C35" s="628"/>
      <c r="D35" s="628"/>
      <c r="E35" s="628"/>
      <c r="F35" s="628"/>
      <c r="G35" s="628"/>
      <c r="H35" s="628"/>
      <c r="I35" s="628"/>
      <c r="J35" s="628"/>
      <c r="K35" s="628"/>
      <c r="L35" s="628"/>
      <c r="M35" s="628"/>
      <c r="N35" s="628"/>
      <c r="O35" s="628"/>
      <c r="P35" s="628"/>
      <c r="Q35" s="629"/>
      <c r="R35" s="630">
        <v>106048</v>
      </c>
      <c r="S35" s="631"/>
      <c r="T35" s="631"/>
      <c r="U35" s="631"/>
      <c r="V35" s="631"/>
      <c r="W35" s="631"/>
      <c r="X35" s="631"/>
      <c r="Y35" s="632"/>
      <c r="Z35" s="633">
        <v>0.4</v>
      </c>
      <c r="AA35" s="633"/>
      <c r="AB35" s="633"/>
      <c r="AC35" s="633"/>
      <c r="AD35" s="634" t="s">
        <v>126</v>
      </c>
      <c r="AE35" s="634"/>
      <c r="AF35" s="634"/>
      <c r="AG35" s="634"/>
      <c r="AH35" s="634"/>
      <c r="AI35" s="634"/>
      <c r="AJ35" s="634"/>
      <c r="AK35" s="634"/>
      <c r="AL35" s="635" t="s">
        <v>126</v>
      </c>
      <c r="AM35" s="636"/>
      <c r="AN35" s="636"/>
      <c r="AO35" s="637"/>
      <c r="AP35" s="218"/>
      <c r="AQ35" s="609" t="s">
        <v>318</v>
      </c>
      <c r="AR35" s="610"/>
      <c r="AS35" s="610"/>
      <c r="AT35" s="610"/>
      <c r="AU35" s="610"/>
      <c r="AV35" s="610"/>
      <c r="AW35" s="610"/>
      <c r="AX35" s="610"/>
      <c r="AY35" s="610"/>
      <c r="AZ35" s="610"/>
      <c r="BA35" s="610"/>
      <c r="BB35" s="610"/>
      <c r="BC35" s="610"/>
      <c r="BD35" s="610"/>
      <c r="BE35" s="610"/>
      <c r="BF35" s="611"/>
      <c r="BG35" s="609" t="s">
        <v>319</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320</v>
      </c>
      <c r="CE35" s="646"/>
      <c r="CF35" s="646"/>
      <c r="CG35" s="646"/>
      <c r="CH35" s="646"/>
      <c r="CI35" s="646"/>
      <c r="CJ35" s="646"/>
      <c r="CK35" s="646"/>
      <c r="CL35" s="646"/>
      <c r="CM35" s="646"/>
      <c r="CN35" s="646"/>
      <c r="CO35" s="646"/>
      <c r="CP35" s="646"/>
      <c r="CQ35" s="647"/>
      <c r="CR35" s="630">
        <v>54277</v>
      </c>
      <c r="CS35" s="668"/>
      <c r="CT35" s="668"/>
      <c r="CU35" s="668"/>
      <c r="CV35" s="668"/>
      <c r="CW35" s="668"/>
      <c r="CX35" s="668"/>
      <c r="CY35" s="669"/>
      <c r="CZ35" s="635">
        <v>0.2</v>
      </c>
      <c r="DA35" s="670"/>
      <c r="DB35" s="670"/>
      <c r="DC35" s="673"/>
      <c r="DD35" s="639">
        <v>40111</v>
      </c>
      <c r="DE35" s="668"/>
      <c r="DF35" s="668"/>
      <c r="DG35" s="668"/>
      <c r="DH35" s="668"/>
      <c r="DI35" s="668"/>
      <c r="DJ35" s="668"/>
      <c r="DK35" s="669"/>
      <c r="DL35" s="639">
        <v>33213</v>
      </c>
      <c r="DM35" s="668"/>
      <c r="DN35" s="668"/>
      <c r="DO35" s="668"/>
      <c r="DP35" s="668"/>
      <c r="DQ35" s="668"/>
      <c r="DR35" s="668"/>
      <c r="DS35" s="668"/>
      <c r="DT35" s="668"/>
      <c r="DU35" s="668"/>
      <c r="DV35" s="669"/>
      <c r="DW35" s="635">
        <v>0.3</v>
      </c>
      <c r="DX35" s="670"/>
      <c r="DY35" s="670"/>
      <c r="DZ35" s="670"/>
      <c r="EA35" s="670"/>
      <c r="EB35" s="670"/>
      <c r="EC35" s="671"/>
    </row>
    <row r="36" spans="2:133" ht="11.25" customHeight="1" x14ac:dyDescent="0.15">
      <c r="B36" s="627" t="s">
        <v>321</v>
      </c>
      <c r="C36" s="628"/>
      <c r="D36" s="628"/>
      <c r="E36" s="628"/>
      <c r="F36" s="628"/>
      <c r="G36" s="628"/>
      <c r="H36" s="628"/>
      <c r="I36" s="628"/>
      <c r="J36" s="628"/>
      <c r="K36" s="628"/>
      <c r="L36" s="628"/>
      <c r="M36" s="628"/>
      <c r="N36" s="628"/>
      <c r="O36" s="628"/>
      <c r="P36" s="628"/>
      <c r="Q36" s="629"/>
      <c r="R36" s="630">
        <v>594787</v>
      </c>
      <c r="S36" s="631"/>
      <c r="T36" s="631"/>
      <c r="U36" s="631"/>
      <c r="V36" s="631"/>
      <c r="W36" s="631"/>
      <c r="X36" s="631"/>
      <c r="Y36" s="632"/>
      <c r="Z36" s="633">
        <v>2.4</v>
      </c>
      <c r="AA36" s="633"/>
      <c r="AB36" s="633"/>
      <c r="AC36" s="633"/>
      <c r="AD36" s="634" t="s">
        <v>126</v>
      </c>
      <c r="AE36" s="634"/>
      <c r="AF36" s="634"/>
      <c r="AG36" s="634"/>
      <c r="AH36" s="634"/>
      <c r="AI36" s="634"/>
      <c r="AJ36" s="634"/>
      <c r="AK36" s="634"/>
      <c r="AL36" s="635" t="s">
        <v>126</v>
      </c>
      <c r="AM36" s="636"/>
      <c r="AN36" s="636"/>
      <c r="AO36" s="637"/>
      <c r="AP36" s="218"/>
      <c r="AQ36" s="704" t="s">
        <v>322</v>
      </c>
      <c r="AR36" s="705"/>
      <c r="AS36" s="705"/>
      <c r="AT36" s="705"/>
      <c r="AU36" s="705"/>
      <c r="AV36" s="705"/>
      <c r="AW36" s="705"/>
      <c r="AX36" s="705"/>
      <c r="AY36" s="706"/>
      <c r="AZ36" s="619">
        <v>2748987</v>
      </c>
      <c r="BA36" s="620"/>
      <c r="BB36" s="620"/>
      <c r="BC36" s="620"/>
      <c r="BD36" s="620"/>
      <c r="BE36" s="620"/>
      <c r="BF36" s="707"/>
      <c r="BG36" s="641" t="s">
        <v>323</v>
      </c>
      <c r="BH36" s="642"/>
      <c r="BI36" s="642"/>
      <c r="BJ36" s="642"/>
      <c r="BK36" s="642"/>
      <c r="BL36" s="642"/>
      <c r="BM36" s="642"/>
      <c r="BN36" s="642"/>
      <c r="BO36" s="642"/>
      <c r="BP36" s="642"/>
      <c r="BQ36" s="642"/>
      <c r="BR36" s="642"/>
      <c r="BS36" s="642"/>
      <c r="BT36" s="642"/>
      <c r="BU36" s="643"/>
      <c r="BV36" s="619">
        <v>483690</v>
      </c>
      <c r="BW36" s="620"/>
      <c r="BX36" s="620"/>
      <c r="BY36" s="620"/>
      <c r="BZ36" s="620"/>
      <c r="CA36" s="620"/>
      <c r="CB36" s="707"/>
      <c r="CD36" s="645" t="s">
        <v>324</v>
      </c>
      <c r="CE36" s="646"/>
      <c r="CF36" s="646"/>
      <c r="CG36" s="646"/>
      <c r="CH36" s="646"/>
      <c r="CI36" s="646"/>
      <c r="CJ36" s="646"/>
      <c r="CK36" s="646"/>
      <c r="CL36" s="646"/>
      <c r="CM36" s="646"/>
      <c r="CN36" s="646"/>
      <c r="CO36" s="646"/>
      <c r="CP36" s="646"/>
      <c r="CQ36" s="647"/>
      <c r="CR36" s="630">
        <v>2082434</v>
      </c>
      <c r="CS36" s="631"/>
      <c r="CT36" s="631"/>
      <c r="CU36" s="631"/>
      <c r="CV36" s="631"/>
      <c r="CW36" s="631"/>
      <c r="CX36" s="631"/>
      <c r="CY36" s="632"/>
      <c r="CZ36" s="635">
        <v>8.6999999999999993</v>
      </c>
      <c r="DA36" s="670"/>
      <c r="DB36" s="670"/>
      <c r="DC36" s="673"/>
      <c r="DD36" s="639">
        <v>1420172</v>
      </c>
      <c r="DE36" s="631"/>
      <c r="DF36" s="631"/>
      <c r="DG36" s="631"/>
      <c r="DH36" s="631"/>
      <c r="DI36" s="631"/>
      <c r="DJ36" s="631"/>
      <c r="DK36" s="632"/>
      <c r="DL36" s="639">
        <v>846676</v>
      </c>
      <c r="DM36" s="631"/>
      <c r="DN36" s="631"/>
      <c r="DO36" s="631"/>
      <c r="DP36" s="631"/>
      <c r="DQ36" s="631"/>
      <c r="DR36" s="631"/>
      <c r="DS36" s="631"/>
      <c r="DT36" s="631"/>
      <c r="DU36" s="631"/>
      <c r="DV36" s="632"/>
      <c r="DW36" s="635">
        <v>6.7</v>
      </c>
      <c r="DX36" s="670"/>
      <c r="DY36" s="670"/>
      <c r="DZ36" s="670"/>
      <c r="EA36" s="670"/>
      <c r="EB36" s="670"/>
      <c r="EC36" s="671"/>
    </row>
    <row r="37" spans="2:133" ht="11.25" customHeight="1" x14ac:dyDescent="0.15">
      <c r="B37" s="627" t="s">
        <v>325</v>
      </c>
      <c r="C37" s="628"/>
      <c r="D37" s="628"/>
      <c r="E37" s="628"/>
      <c r="F37" s="628"/>
      <c r="G37" s="628"/>
      <c r="H37" s="628"/>
      <c r="I37" s="628"/>
      <c r="J37" s="628"/>
      <c r="K37" s="628"/>
      <c r="L37" s="628"/>
      <c r="M37" s="628"/>
      <c r="N37" s="628"/>
      <c r="O37" s="628"/>
      <c r="P37" s="628"/>
      <c r="Q37" s="629"/>
      <c r="R37" s="630">
        <v>339599</v>
      </c>
      <c r="S37" s="631"/>
      <c r="T37" s="631"/>
      <c r="U37" s="631"/>
      <c r="V37" s="631"/>
      <c r="W37" s="631"/>
      <c r="X37" s="631"/>
      <c r="Y37" s="632"/>
      <c r="Z37" s="633">
        <v>1.4</v>
      </c>
      <c r="AA37" s="633"/>
      <c r="AB37" s="633"/>
      <c r="AC37" s="633"/>
      <c r="AD37" s="634" t="s">
        <v>126</v>
      </c>
      <c r="AE37" s="634"/>
      <c r="AF37" s="634"/>
      <c r="AG37" s="634"/>
      <c r="AH37" s="634"/>
      <c r="AI37" s="634"/>
      <c r="AJ37" s="634"/>
      <c r="AK37" s="634"/>
      <c r="AL37" s="635" t="s">
        <v>126</v>
      </c>
      <c r="AM37" s="636"/>
      <c r="AN37" s="636"/>
      <c r="AO37" s="637"/>
      <c r="AQ37" s="708" t="s">
        <v>326</v>
      </c>
      <c r="AR37" s="709"/>
      <c r="AS37" s="709"/>
      <c r="AT37" s="709"/>
      <c r="AU37" s="709"/>
      <c r="AV37" s="709"/>
      <c r="AW37" s="709"/>
      <c r="AX37" s="709"/>
      <c r="AY37" s="710"/>
      <c r="AZ37" s="630">
        <v>614692</v>
      </c>
      <c r="BA37" s="631"/>
      <c r="BB37" s="631"/>
      <c r="BC37" s="631"/>
      <c r="BD37" s="668"/>
      <c r="BE37" s="668"/>
      <c r="BF37" s="699"/>
      <c r="BG37" s="645" t="s">
        <v>327</v>
      </c>
      <c r="BH37" s="646"/>
      <c r="BI37" s="646"/>
      <c r="BJ37" s="646"/>
      <c r="BK37" s="646"/>
      <c r="BL37" s="646"/>
      <c r="BM37" s="646"/>
      <c r="BN37" s="646"/>
      <c r="BO37" s="646"/>
      <c r="BP37" s="646"/>
      <c r="BQ37" s="646"/>
      <c r="BR37" s="646"/>
      <c r="BS37" s="646"/>
      <c r="BT37" s="646"/>
      <c r="BU37" s="647"/>
      <c r="BV37" s="630">
        <v>392421</v>
      </c>
      <c r="BW37" s="631"/>
      <c r="BX37" s="631"/>
      <c r="BY37" s="631"/>
      <c r="BZ37" s="631"/>
      <c r="CA37" s="631"/>
      <c r="CB37" s="640"/>
      <c r="CD37" s="645" t="s">
        <v>328</v>
      </c>
      <c r="CE37" s="646"/>
      <c r="CF37" s="646"/>
      <c r="CG37" s="646"/>
      <c r="CH37" s="646"/>
      <c r="CI37" s="646"/>
      <c r="CJ37" s="646"/>
      <c r="CK37" s="646"/>
      <c r="CL37" s="646"/>
      <c r="CM37" s="646"/>
      <c r="CN37" s="646"/>
      <c r="CO37" s="646"/>
      <c r="CP37" s="646"/>
      <c r="CQ37" s="647"/>
      <c r="CR37" s="630">
        <v>43378</v>
      </c>
      <c r="CS37" s="668"/>
      <c r="CT37" s="668"/>
      <c r="CU37" s="668"/>
      <c r="CV37" s="668"/>
      <c r="CW37" s="668"/>
      <c r="CX37" s="668"/>
      <c r="CY37" s="669"/>
      <c r="CZ37" s="635">
        <v>0.2</v>
      </c>
      <c r="DA37" s="670"/>
      <c r="DB37" s="670"/>
      <c r="DC37" s="673"/>
      <c r="DD37" s="639">
        <v>43378</v>
      </c>
      <c r="DE37" s="668"/>
      <c r="DF37" s="668"/>
      <c r="DG37" s="668"/>
      <c r="DH37" s="668"/>
      <c r="DI37" s="668"/>
      <c r="DJ37" s="668"/>
      <c r="DK37" s="669"/>
      <c r="DL37" s="639">
        <v>43378</v>
      </c>
      <c r="DM37" s="668"/>
      <c r="DN37" s="668"/>
      <c r="DO37" s="668"/>
      <c r="DP37" s="668"/>
      <c r="DQ37" s="668"/>
      <c r="DR37" s="668"/>
      <c r="DS37" s="668"/>
      <c r="DT37" s="668"/>
      <c r="DU37" s="668"/>
      <c r="DV37" s="669"/>
      <c r="DW37" s="635">
        <v>0.3</v>
      </c>
      <c r="DX37" s="670"/>
      <c r="DY37" s="670"/>
      <c r="DZ37" s="670"/>
      <c r="EA37" s="670"/>
      <c r="EB37" s="670"/>
      <c r="EC37" s="671"/>
    </row>
    <row r="38" spans="2:133" ht="11.25" customHeight="1" x14ac:dyDescent="0.15">
      <c r="B38" s="627" t="s">
        <v>329</v>
      </c>
      <c r="C38" s="628"/>
      <c r="D38" s="628"/>
      <c r="E38" s="628"/>
      <c r="F38" s="628"/>
      <c r="G38" s="628"/>
      <c r="H38" s="628"/>
      <c r="I38" s="628"/>
      <c r="J38" s="628"/>
      <c r="K38" s="628"/>
      <c r="L38" s="628"/>
      <c r="M38" s="628"/>
      <c r="N38" s="628"/>
      <c r="O38" s="628"/>
      <c r="P38" s="628"/>
      <c r="Q38" s="629"/>
      <c r="R38" s="630">
        <v>458695</v>
      </c>
      <c r="S38" s="631"/>
      <c r="T38" s="631"/>
      <c r="U38" s="631"/>
      <c r="V38" s="631"/>
      <c r="W38" s="631"/>
      <c r="X38" s="631"/>
      <c r="Y38" s="632"/>
      <c r="Z38" s="633">
        <v>1.9</v>
      </c>
      <c r="AA38" s="633"/>
      <c r="AB38" s="633"/>
      <c r="AC38" s="633"/>
      <c r="AD38" s="634" t="s">
        <v>126</v>
      </c>
      <c r="AE38" s="634"/>
      <c r="AF38" s="634"/>
      <c r="AG38" s="634"/>
      <c r="AH38" s="634"/>
      <c r="AI38" s="634"/>
      <c r="AJ38" s="634"/>
      <c r="AK38" s="634"/>
      <c r="AL38" s="635" t="s">
        <v>126</v>
      </c>
      <c r="AM38" s="636"/>
      <c r="AN38" s="636"/>
      <c r="AO38" s="637"/>
      <c r="AQ38" s="708" t="s">
        <v>330</v>
      </c>
      <c r="AR38" s="709"/>
      <c r="AS38" s="709"/>
      <c r="AT38" s="709"/>
      <c r="AU38" s="709"/>
      <c r="AV38" s="709"/>
      <c r="AW38" s="709"/>
      <c r="AX38" s="709"/>
      <c r="AY38" s="710"/>
      <c r="AZ38" s="630">
        <v>63592</v>
      </c>
      <c r="BA38" s="631"/>
      <c r="BB38" s="631"/>
      <c r="BC38" s="631"/>
      <c r="BD38" s="668"/>
      <c r="BE38" s="668"/>
      <c r="BF38" s="699"/>
      <c r="BG38" s="645" t="s">
        <v>331</v>
      </c>
      <c r="BH38" s="646"/>
      <c r="BI38" s="646"/>
      <c r="BJ38" s="646"/>
      <c r="BK38" s="646"/>
      <c r="BL38" s="646"/>
      <c r="BM38" s="646"/>
      <c r="BN38" s="646"/>
      <c r="BO38" s="646"/>
      <c r="BP38" s="646"/>
      <c r="BQ38" s="646"/>
      <c r="BR38" s="646"/>
      <c r="BS38" s="646"/>
      <c r="BT38" s="646"/>
      <c r="BU38" s="647"/>
      <c r="BV38" s="630">
        <v>5486</v>
      </c>
      <c r="BW38" s="631"/>
      <c r="BX38" s="631"/>
      <c r="BY38" s="631"/>
      <c r="BZ38" s="631"/>
      <c r="CA38" s="631"/>
      <c r="CB38" s="640"/>
      <c r="CD38" s="645" t="s">
        <v>332</v>
      </c>
      <c r="CE38" s="646"/>
      <c r="CF38" s="646"/>
      <c r="CG38" s="646"/>
      <c r="CH38" s="646"/>
      <c r="CI38" s="646"/>
      <c r="CJ38" s="646"/>
      <c r="CK38" s="646"/>
      <c r="CL38" s="646"/>
      <c r="CM38" s="646"/>
      <c r="CN38" s="646"/>
      <c r="CO38" s="646"/>
      <c r="CP38" s="646"/>
      <c r="CQ38" s="647"/>
      <c r="CR38" s="630">
        <v>2074303</v>
      </c>
      <c r="CS38" s="631"/>
      <c r="CT38" s="631"/>
      <c r="CU38" s="631"/>
      <c r="CV38" s="631"/>
      <c r="CW38" s="631"/>
      <c r="CX38" s="631"/>
      <c r="CY38" s="632"/>
      <c r="CZ38" s="635">
        <v>8.6999999999999993</v>
      </c>
      <c r="DA38" s="670"/>
      <c r="DB38" s="670"/>
      <c r="DC38" s="673"/>
      <c r="DD38" s="639">
        <v>1656066</v>
      </c>
      <c r="DE38" s="631"/>
      <c r="DF38" s="631"/>
      <c r="DG38" s="631"/>
      <c r="DH38" s="631"/>
      <c r="DI38" s="631"/>
      <c r="DJ38" s="631"/>
      <c r="DK38" s="632"/>
      <c r="DL38" s="639">
        <v>1562936</v>
      </c>
      <c r="DM38" s="631"/>
      <c r="DN38" s="631"/>
      <c r="DO38" s="631"/>
      <c r="DP38" s="631"/>
      <c r="DQ38" s="631"/>
      <c r="DR38" s="631"/>
      <c r="DS38" s="631"/>
      <c r="DT38" s="631"/>
      <c r="DU38" s="631"/>
      <c r="DV38" s="632"/>
      <c r="DW38" s="635">
        <v>12.3</v>
      </c>
      <c r="DX38" s="670"/>
      <c r="DY38" s="670"/>
      <c r="DZ38" s="670"/>
      <c r="EA38" s="670"/>
      <c r="EB38" s="670"/>
      <c r="EC38" s="671"/>
    </row>
    <row r="39" spans="2:133" ht="11.25" customHeight="1" x14ac:dyDescent="0.15">
      <c r="B39" s="627" t="s">
        <v>333</v>
      </c>
      <c r="C39" s="628"/>
      <c r="D39" s="628"/>
      <c r="E39" s="628"/>
      <c r="F39" s="628"/>
      <c r="G39" s="628"/>
      <c r="H39" s="628"/>
      <c r="I39" s="628"/>
      <c r="J39" s="628"/>
      <c r="K39" s="628"/>
      <c r="L39" s="628"/>
      <c r="M39" s="628"/>
      <c r="N39" s="628"/>
      <c r="O39" s="628"/>
      <c r="P39" s="628"/>
      <c r="Q39" s="629"/>
      <c r="R39" s="630">
        <v>250253</v>
      </c>
      <c r="S39" s="631"/>
      <c r="T39" s="631"/>
      <c r="U39" s="631"/>
      <c r="V39" s="631"/>
      <c r="W39" s="631"/>
      <c r="X39" s="631"/>
      <c r="Y39" s="632"/>
      <c r="Z39" s="633">
        <v>1</v>
      </c>
      <c r="AA39" s="633"/>
      <c r="AB39" s="633"/>
      <c r="AC39" s="633"/>
      <c r="AD39" s="634">
        <v>1120</v>
      </c>
      <c r="AE39" s="634"/>
      <c r="AF39" s="634"/>
      <c r="AG39" s="634"/>
      <c r="AH39" s="634"/>
      <c r="AI39" s="634"/>
      <c r="AJ39" s="634"/>
      <c r="AK39" s="634"/>
      <c r="AL39" s="635">
        <v>0</v>
      </c>
      <c r="AM39" s="636"/>
      <c r="AN39" s="636"/>
      <c r="AO39" s="637"/>
      <c r="AQ39" s="708" t="s">
        <v>334</v>
      </c>
      <c r="AR39" s="709"/>
      <c r="AS39" s="709"/>
      <c r="AT39" s="709"/>
      <c r="AU39" s="709"/>
      <c r="AV39" s="709"/>
      <c r="AW39" s="709"/>
      <c r="AX39" s="709"/>
      <c r="AY39" s="710"/>
      <c r="AZ39" s="630" t="s">
        <v>126</v>
      </c>
      <c r="BA39" s="631"/>
      <c r="BB39" s="631"/>
      <c r="BC39" s="631"/>
      <c r="BD39" s="668"/>
      <c r="BE39" s="668"/>
      <c r="BF39" s="699"/>
      <c r="BG39" s="645" t="s">
        <v>335</v>
      </c>
      <c r="BH39" s="646"/>
      <c r="BI39" s="646"/>
      <c r="BJ39" s="646"/>
      <c r="BK39" s="646"/>
      <c r="BL39" s="646"/>
      <c r="BM39" s="646"/>
      <c r="BN39" s="646"/>
      <c r="BO39" s="646"/>
      <c r="BP39" s="646"/>
      <c r="BQ39" s="646"/>
      <c r="BR39" s="646"/>
      <c r="BS39" s="646"/>
      <c r="BT39" s="646"/>
      <c r="BU39" s="647"/>
      <c r="BV39" s="630">
        <v>8336</v>
      </c>
      <c r="BW39" s="631"/>
      <c r="BX39" s="631"/>
      <c r="BY39" s="631"/>
      <c r="BZ39" s="631"/>
      <c r="CA39" s="631"/>
      <c r="CB39" s="640"/>
      <c r="CD39" s="645" t="s">
        <v>336</v>
      </c>
      <c r="CE39" s="646"/>
      <c r="CF39" s="646"/>
      <c r="CG39" s="646"/>
      <c r="CH39" s="646"/>
      <c r="CI39" s="646"/>
      <c r="CJ39" s="646"/>
      <c r="CK39" s="646"/>
      <c r="CL39" s="646"/>
      <c r="CM39" s="646"/>
      <c r="CN39" s="646"/>
      <c r="CO39" s="646"/>
      <c r="CP39" s="646"/>
      <c r="CQ39" s="647"/>
      <c r="CR39" s="630">
        <v>1130143</v>
      </c>
      <c r="CS39" s="668"/>
      <c r="CT39" s="668"/>
      <c r="CU39" s="668"/>
      <c r="CV39" s="668"/>
      <c r="CW39" s="668"/>
      <c r="CX39" s="668"/>
      <c r="CY39" s="669"/>
      <c r="CZ39" s="635">
        <v>4.7</v>
      </c>
      <c r="DA39" s="670"/>
      <c r="DB39" s="670"/>
      <c r="DC39" s="673"/>
      <c r="DD39" s="639">
        <v>1029553</v>
      </c>
      <c r="DE39" s="668"/>
      <c r="DF39" s="668"/>
      <c r="DG39" s="668"/>
      <c r="DH39" s="668"/>
      <c r="DI39" s="668"/>
      <c r="DJ39" s="668"/>
      <c r="DK39" s="669"/>
      <c r="DL39" s="639" t="s">
        <v>126</v>
      </c>
      <c r="DM39" s="668"/>
      <c r="DN39" s="668"/>
      <c r="DO39" s="668"/>
      <c r="DP39" s="668"/>
      <c r="DQ39" s="668"/>
      <c r="DR39" s="668"/>
      <c r="DS39" s="668"/>
      <c r="DT39" s="668"/>
      <c r="DU39" s="668"/>
      <c r="DV39" s="669"/>
      <c r="DW39" s="635" t="s">
        <v>126</v>
      </c>
      <c r="DX39" s="670"/>
      <c r="DY39" s="670"/>
      <c r="DZ39" s="670"/>
      <c r="EA39" s="670"/>
      <c r="EB39" s="670"/>
      <c r="EC39" s="671"/>
    </row>
    <row r="40" spans="2:133" ht="11.25" customHeight="1" x14ac:dyDescent="0.15">
      <c r="B40" s="627" t="s">
        <v>337</v>
      </c>
      <c r="C40" s="628"/>
      <c r="D40" s="628"/>
      <c r="E40" s="628"/>
      <c r="F40" s="628"/>
      <c r="G40" s="628"/>
      <c r="H40" s="628"/>
      <c r="I40" s="628"/>
      <c r="J40" s="628"/>
      <c r="K40" s="628"/>
      <c r="L40" s="628"/>
      <c r="M40" s="628"/>
      <c r="N40" s="628"/>
      <c r="O40" s="628"/>
      <c r="P40" s="628"/>
      <c r="Q40" s="629"/>
      <c r="R40" s="630">
        <v>2411476</v>
      </c>
      <c r="S40" s="631"/>
      <c r="T40" s="631"/>
      <c r="U40" s="631"/>
      <c r="V40" s="631"/>
      <c r="W40" s="631"/>
      <c r="X40" s="631"/>
      <c r="Y40" s="632"/>
      <c r="Z40" s="633">
        <v>9.9</v>
      </c>
      <c r="AA40" s="633"/>
      <c r="AB40" s="633"/>
      <c r="AC40" s="633"/>
      <c r="AD40" s="634" t="s">
        <v>126</v>
      </c>
      <c r="AE40" s="634"/>
      <c r="AF40" s="634"/>
      <c r="AG40" s="634"/>
      <c r="AH40" s="634"/>
      <c r="AI40" s="634"/>
      <c r="AJ40" s="634"/>
      <c r="AK40" s="634"/>
      <c r="AL40" s="635" t="s">
        <v>126</v>
      </c>
      <c r="AM40" s="636"/>
      <c r="AN40" s="636"/>
      <c r="AO40" s="637"/>
      <c r="AQ40" s="708" t="s">
        <v>338</v>
      </c>
      <c r="AR40" s="709"/>
      <c r="AS40" s="709"/>
      <c r="AT40" s="709"/>
      <c r="AU40" s="709"/>
      <c r="AV40" s="709"/>
      <c r="AW40" s="709"/>
      <c r="AX40" s="709"/>
      <c r="AY40" s="710"/>
      <c r="AZ40" s="630" t="s">
        <v>126</v>
      </c>
      <c r="BA40" s="631"/>
      <c r="BB40" s="631"/>
      <c r="BC40" s="631"/>
      <c r="BD40" s="668"/>
      <c r="BE40" s="668"/>
      <c r="BF40" s="699"/>
      <c r="BG40" s="711" t="s">
        <v>339</v>
      </c>
      <c r="BH40" s="712"/>
      <c r="BI40" s="712"/>
      <c r="BJ40" s="712"/>
      <c r="BK40" s="712"/>
      <c r="BL40" s="364"/>
      <c r="BM40" s="646" t="s">
        <v>340</v>
      </c>
      <c r="BN40" s="646"/>
      <c r="BO40" s="646"/>
      <c r="BP40" s="646"/>
      <c r="BQ40" s="646"/>
      <c r="BR40" s="646"/>
      <c r="BS40" s="646"/>
      <c r="BT40" s="646"/>
      <c r="BU40" s="647"/>
      <c r="BV40" s="630">
        <v>87</v>
      </c>
      <c r="BW40" s="631"/>
      <c r="BX40" s="631"/>
      <c r="BY40" s="631"/>
      <c r="BZ40" s="631"/>
      <c r="CA40" s="631"/>
      <c r="CB40" s="640"/>
      <c r="CD40" s="645" t="s">
        <v>341</v>
      </c>
      <c r="CE40" s="646"/>
      <c r="CF40" s="646"/>
      <c r="CG40" s="646"/>
      <c r="CH40" s="646"/>
      <c r="CI40" s="646"/>
      <c r="CJ40" s="646"/>
      <c r="CK40" s="646"/>
      <c r="CL40" s="646"/>
      <c r="CM40" s="646"/>
      <c r="CN40" s="646"/>
      <c r="CO40" s="646"/>
      <c r="CP40" s="646"/>
      <c r="CQ40" s="647"/>
      <c r="CR40" s="630">
        <v>227765</v>
      </c>
      <c r="CS40" s="631"/>
      <c r="CT40" s="631"/>
      <c r="CU40" s="631"/>
      <c r="CV40" s="631"/>
      <c r="CW40" s="631"/>
      <c r="CX40" s="631"/>
      <c r="CY40" s="632"/>
      <c r="CZ40" s="635">
        <v>1</v>
      </c>
      <c r="DA40" s="670"/>
      <c r="DB40" s="670"/>
      <c r="DC40" s="673"/>
      <c r="DD40" s="639">
        <v>160365</v>
      </c>
      <c r="DE40" s="631"/>
      <c r="DF40" s="631"/>
      <c r="DG40" s="631"/>
      <c r="DH40" s="631"/>
      <c r="DI40" s="631"/>
      <c r="DJ40" s="631"/>
      <c r="DK40" s="632"/>
      <c r="DL40" s="639" t="s">
        <v>126</v>
      </c>
      <c r="DM40" s="631"/>
      <c r="DN40" s="631"/>
      <c r="DO40" s="631"/>
      <c r="DP40" s="631"/>
      <c r="DQ40" s="631"/>
      <c r="DR40" s="631"/>
      <c r="DS40" s="631"/>
      <c r="DT40" s="631"/>
      <c r="DU40" s="631"/>
      <c r="DV40" s="632"/>
      <c r="DW40" s="635" t="s">
        <v>126</v>
      </c>
      <c r="DX40" s="670"/>
      <c r="DY40" s="670"/>
      <c r="DZ40" s="670"/>
      <c r="EA40" s="670"/>
      <c r="EB40" s="670"/>
      <c r="EC40" s="671"/>
    </row>
    <row r="41" spans="2:133" ht="11.25" customHeight="1" x14ac:dyDescent="0.15">
      <c r="B41" s="627" t="s">
        <v>342</v>
      </c>
      <c r="C41" s="628"/>
      <c r="D41" s="628"/>
      <c r="E41" s="628"/>
      <c r="F41" s="628"/>
      <c r="G41" s="628"/>
      <c r="H41" s="628"/>
      <c r="I41" s="628"/>
      <c r="J41" s="628"/>
      <c r="K41" s="628"/>
      <c r="L41" s="628"/>
      <c r="M41" s="628"/>
      <c r="N41" s="628"/>
      <c r="O41" s="628"/>
      <c r="P41" s="628"/>
      <c r="Q41" s="629"/>
      <c r="R41" s="630" t="s">
        <v>126</v>
      </c>
      <c r="S41" s="631"/>
      <c r="T41" s="631"/>
      <c r="U41" s="631"/>
      <c r="V41" s="631"/>
      <c r="W41" s="631"/>
      <c r="X41" s="631"/>
      <c r="Y41" s="632"/>
      <c r="Z41" s="633" t="s">
        <v>126</v>
      </c>
      <c r="AA41" s="633"/>
      <c r="AB41" s="633"/>
      <c r="AC41" s="633"/>
      <c r="AD41" s="634" t="s">
        <v>126</v>
      </c>
      <c r="AE41" s="634"/>
      <c r="AF41" s="634"/>
      <c r="AG41" s="634"/>
      <c r="AH41" s="634"/>
      <c r="AI41" s="634"/>
      <c r="AJ41" s="634"/>
      <c r="AK41" s="634"/>
      <c r="AL41" s="635" t="s">
        <v>126</v>
      </c>
      <c r="AM41" s="636"/>
      <c r="AN41" s="636"/>
      <c r="AO41" s="637"/>
      <c r="AQ41" s="708" t="s">
        <v>343</v>
      </c>
      <c r="AR41" s="709"/>
      <c r="AS41" s="709"/>
      <c r="AT41" s="709"/>
      <c r="AU41" s="709"/>
      <c r="AV41" s="709"/>
      <c r="AW41" s="709"/>
      <c r="AX41" s="709"/>
      <c r="AY41" s="710"/>
      <c r="AZ41" s="630">
        <v>422714</v>
      </c>
      <c r="BA41" s="631"/>
      <c r="BB41" s="631"/>
      <c r="BC41" s="631"/>
      <c r="BD41" s="668"/>
      <c r="BE41" s="668"/>
      <c r="BF41" s="699"/>
      <c r="BG41" s="711"/>
      <c r="BH41" s="712"/>
      <c r="BI41" s="712"/>
      <c r="BJ41" s="712"/>
      <c r="BK41" s="712"/>
      <c r="BL41" s="364"/>
      <c r="BM41" s="646" t="s">
        <v>344</v>
      </c>
      <c r="BN41" s="646"/>
      <c r="BO41" s="646"/>
      <c r="BP41" s="646"/>
      <c r="BQ41" s="646"/>
      <c r="BR41" s="646"/>
      <c r="BS41" s="646"/>
      <c r="BT41" s="646"/>
      <c r="BU41" s="647"/>
      <c r="BV41" s="630" t="s">
        <v>126</v>
      </c>
      <c r="BW41" s="631"/>
      <c r="BX41" s="631"/>
      <c r="BY41" s="631"/>
      <c r="BZ41" s="631"/>
      <c r="CA41" s="631"/>
      <c r="CB41" s="640"/>
      <c r="CD41" s="645" t="s">
        <v>345</v>
      </c>
      <c r="CE41" s="646"/>
      <c r="CF41" s="646"/>
      <c r="CG41" s="646"/>
      <c r="CH41" s="646"/>
      <c r="CI41" s="646"/>
      <c r="CJ41" s="646"/>
      <c r="CK41" s="646"/>
      <c r="CL41" s="646"/>
      <c r="CM41" s="646"/>
      <c r="CN41" s="646"/>
      <c r="CO41" s="646"/>
      <c r="CP41" s="646"/>
      <c r="CQ41" s="647"/>
      <c r="CR41" s="630" t="s">
        <v>126</v>
      </c>
      <c r="CS41" s="668"/>
      <c r="CT41" s="668"/>
      <c r="CU41" s="668"/>
      <c r="CV41" s="668"/>
      <c r="CW41" s="668"/>
      <c r="CX41" s="668"/>
      <c r="CY41" s="669"/>
      <c r="CZ41" s="635" t="s">
        <v>126</v>
      </c>
      <c r="DA41" s="670"/>
      <c r="DB41" s="670"/>
      <c r="DC41" s="673"/>
      <c r="DD41" s="639" t="s">
        <v>126</v>
      </c>
      <c r="DE41" s="668"/>
      <c r="DF41" s="668"/>
      <c r="DG41" s="668"/>
      <c r="DH41" s="668"/>
      <c r="DI41" s="668"/>
      <c r="DJ41" s="668"/>
      <c r="DK41" s="669"/>
      <c r="DL41" s="721"/>
      <c r="DM41" s="722"/>
      <c r="DN41" s="722"/>
      <c r="DO41" s="722"/>
      <c r="DP41" s="722"/>
      <c r="DQ41" s="722"/>
      <c r="DR41" s="722"/>
      <c r="DS41" s="722"/>
      <c r="DT41" s="722"/>
      <c r="DU41" s="722"/>
      <c r="DV41" s="723"/>
      <c r="DW41" s="715"/>
      <c r="DX41" s="716"/>
      <c r="DY41" s="716"/>
      <c r="DZ41" s="716"/>
      <c r="EA41" s="716"/>
      <c r="EB41" s="716"/>
      <c r="EC41" s="717"/>
    </row>
    <row r="42" spans="2:133" ht="11.25" customHeight="1" x14ac:dyDescent="0.15">
      <c r="B42" s="627" t="s">
        <v>346</v>
      </c>
      <c r="C42" s="628"/>
      <c r="D42" s="628"/>
      <c r="E42" s="628"/>
      <c r="F42" s="628"/>
      <c r="G42" s="628"/>
      <c r="H42" s="628"/>
      <c r="I42" s="628"/>
      <c r="J42" s="628"/>
      <c r="K42" s="628"/>
      <c r="L42" s="628"/>
      <c r="M42" s="628"/>
      <c r="N42" s="628"/>
      <c r="O42" s="628"/>
      <c r="P42" s="628"/>
      <c r="Q42" s="629"/>
      <c r="R42" s="630" t="s">
        <v>126</v>
      </c>
      <c r="S42" s="631"/>
      <c r="T42" s="631"/>
      <c r="U42" s="631"/>
      <c r="V42" s="631"/>
      <c r="W42" s="631"/>
      <c r="X42" s="631"/>
      <c r="Y42" s="632"/>
      <c r="Z42" s="633" t="s">
        <v>126</v>
      </c>
      <c r="AA42" s="633"/>
      <c r="AB42" s="633"/>
      <c r="AC42" s="633"/>
      <c r="AD42" s="634" t="s">
        <v>126</v>
      </c>
      <c r="AE42" s="634"/>
      <c r="AF42" s="634"/>
      <c r="AG42" s="634"/>
      <c r="AH42" s="634"/>
      <c r="AI42" s="634"/>
      <c r="AJ42" s="634"/>
      <c r="AK42" s="634"/>
      <c r="AL42" s="635" t="s">
        <v>126</v>
      </c>
      <c r="AM42" s="636"/>
      <c r="AN42" s="636"/>
      <c r="AO42" s="637"/>
      <c r="AQ42" s="718" t="s">
        <v>347</v>
      </c>
      <c r="AR42" s="719"/>
      <c r="AS42" s="719"/>
      <c r="AT42" s="719"/>
      <c r="AU42" s="719"/>
      <c r="AV42" s="719"/>
      <c r="AW42" s="719"/>
      <c r="AX42" s="719"/>
      <c r="AY42" s="720"/>
      <c r="AZ42" s="724">
        <v>1647989</v>
      </c>
      <c r="BA42" s="725"/>
      <c r="BB42" s="725"/>
      <c r="BC42" s="725"/>
      <c r="BD42" s="701"/>
      <c r="BE42" s="701"/>
      <c r="BF42" s="703"/>
      <c r="BG42" s="713"/>
      <c r="BH42" s="714"/>
      <c r="BI42" s="714"/>
      <c r="BJ42" s="714"/>
      <c r="BK42" s="714"/>
      <c r="BL42" s="365"/>
      <c r="BM42" s="659" t="s">
        <v>348</v>
      </c>
      <c r="BN42" s="659"/>
      <c r="BO42" s="659"/>
      <c r="BP42" s="659"/>
      <c r="BQ42" s="659"/>
      <c r="BR42" s="659"/>
      <c r="BS42" s="659"/>
      <c r="BT42" s="659"/>
      <c r="BU42" s="660"/>
      <c r="BV42" s="724">
        <v>484</v>
      </c>
      <c r="BW42" s="725"/>
      <c r="BX42" s="725"/>
      <c r="BY42" s="725"/>
      <c r="BZ42" s="725"/>
      <c r="CA42" s="725"/>
      <c r="CB42" s="737"/>
      <c r="CD42" s="627" t="s">
        <v>349</v>
      </c>
      <c r="CE42" s="628"/>
      <c r="CF42" s="628"/>
      <c r="CG42" s="628"/>
      <c r="CH42" s="628"/>
      <c r="CI42" s="628"/>
      <c r="CJ42" s="628"/>
      <c r="CK42" s="628"/>
      <c r="CL42" s="628"/>
      <c r="CM42" s="628"/>
      <c r="CN42" s="628"/>
      <c r="CO42" s="628"/>
      <c r="CP42" s="628"/>
      <c r="CQ42" s="629"/>
      <c r="CR42" s="630">
        <v>3576983</v>
      </c>
      <c r="CS42" s="668"/>
      <c r="CT42" s="668"/>
      <c r="CU42" s="668"/>
      <c r="CV42" s="668"/>
      <c r="CW42" s="668"/>
      <c r="CX42" s="668"/>
      <c r="CY42" s="669"/>
      <c r="CZ42" s="635">
        <v>14.9</v>
      </c>
      <c r="DA42" s="670"/>
      <c r="DB42" s="670"/>
      <c r="DC42" s="673"/>
      <c r="DD42" s="639">
        <v>692831</v>
      </c>
      <c r="DE42" s="668"/>
      <c r="DF42" s="668"/>
      <c r="DG42" s="668"/>
      <c r="DH42" s="668"/>
      <c r="DI42" s="668"/>
      <c r="DJ42" s="668"/>
      <c r="DK42" s="669"/>
      <c r="DL42" s="721"/>
      <c r="DM42" s="722"/>
      <c r="DN42" s="722"/>
      <c r="DO42" s="722"/>
      <c r="DP42" s="722"/>
      <c r="DQ42" s="722"/>
      <c r="DR42" s="722"/>
      <c r="DS42" s="722"/>
      <c r="DT42" s="722"/>
      <c r="DU42" s="722"/>
      <c r="DV42" s="723"/>
      <c r="DW42" s="715"/>
      <c r="DX42" s="716"/>
      <c r="DY42" s="716"/>
      <c r="DZ42" s="716"/>
      <c r="EA42" s="716"/>
      <c r="EB42" s="716"/>
      <c r="EC42" s="717"/>
    </row>
    <row r="43" spans="2:133" ht="11.25" customHeight="1" x14ac:dyDescent="0.15">
      <c r="B43" s="627" t="s">
        <v>350</v>
      </c>
      <c r="C43" s="628"/>
      <c r="D43" s="628"/>
      <c r="E43" s="628"/>
      <c r="F43" s="628"/>
      <c r="G43" s="628"/>
      <c r="H43" s="628"/>
      <c r="I43" s="628"/>
      <c r="J43" s="628"/>
      <c r="K43" s="628"/>
      <c r="L43" s="628"/>
      <c r="M43" s="628"/>
      <c r="N43" s="628"/>
      <c r="O43" s="628"/>
      <c r="P43" s="628"/>
      <c r="Q43" s="629"/>
      <c r="R43" s="630">
        <v>561976</v>
      </c>
      <c r="S43" s="631"/>
      <c r="T43" s="631"/>
      <c r="U43" s="631"/>
      <c r="V43" s="631"/>
      <c r="W43" s="631"/>
      <c r="X43" s="631"/>
      <c r="Y43" s="632"/>
      <c r="Z43" s="633">
        <v>2.2999999999999998</v>
      </c>
      <c r="AA43" s="633"/>
      <c r="AB43" s="633"/>
      <c r="AC43" s="633"/>
      <c r="AD43" s="634" t="s">
        <v>126</v>
      </c>
      <c r="AE43" s="634"/>
      <c r="AF43" s="634"/>
      <c r="AG43" s="634"/>
      <c r="AH43" s="634"/>
      <c r="AI43" s="634"/>
      <c r="AJ43" s="634"/>
      <c r="AK43" s="634"/>
      <c r="AL43" s="635" t="s">
        <v>126</v>
      </c>
      <c r="AM43" s="636"/>
      <c r="AN43" s="636"/>
      <c r="AO43" s="637"/>
      <c r="BV43" s="219"/>
      <c r="BW43" s="219"/>
      <c r="BX43" s="219"/>
      <c r="BY43" s="219"/>
      <c r="BZ43" s="219"/>
      <c r="CA43" s="219"/>
      <c r="CB43" s="219"/>
      <c r="CD43" s="627" t="s">
        <v>351</v>
      </c>
      <c r="CE43" s="628"/>
      <c r="CF43" s="628"/>
      <c r="CG43" s="628"/>
      <c r="CH43" s="628"/>
      <c r="CI43" s="628"/>
      <c r="CJ43" s="628"/>
      <c r="CK43" s="628"/>
      <c r="CL43" s="628"/>
      <c r="CM43" s="628"/>
      <c r="CN43" s="628"/>
      <c r="CO43" s="628"/>
      <c r="CP43" s="628"/>
      <c r="CQ43" s="629"/>
      <c r="CR43" s="630">
        <v>83478</v>
      </c>
      <c r="CS43" s="668"/>
      <c r="CT43" s="668"/>
      <c r="CU43" s="668"/>
      <c r="CV43" s="668"/>
      <c r="CW43" s="668"/>
      <c r="CX43" s="668"/>
      <c r="CY43" s="669"/>
      <c r="CZ43" s="635">
        <v>0.3</v>
      </c>
      <c r="DA43" s="670"/>
      <c r="DB43" s="670"/>
      <c r="DC43" s="673"/>
      <c r="DD43" s="639">
        <v>55000</v>
      </c>
      <c r="DE43" s="668"/>
      <c r="DF43" s="668"/>
      <c r="DG43" s="668"/>
      <c r="DH43" s="668"/>
      <c r="DI43" s="668"/>
      <c r="DJ43" s="668"/>
      <c r="DK43" s="669"/>
      <c r="DL43" s="721"/>
      <c r="DM43" s="722"/>
      <c r="DN43" s="722"/>
      <c r="DO43" s="722"/>
      <c r="DP43" s="722"/>
      <c r="DQ43" s="722"/>
      <c r="DR43" s="722"/>
      <c r="DS43" s="722"/>
      <c r="DT43" s="722"/>
      <c r="DU43" s="722"/>
      <c r="DV43" s="723"/>
      <c r="DW43" s="715"/>
      <c r="DX43" s="716"/>
      <c r="DY43" s="716"/>
      <c r="DZ43" s="716"/>
      <c r="EA43" s="716"/>
      <c r="EB43" s="716"/>
      <c r="EC43" s="717"/>
    </row>
    <row r="44" spans="2:133" ht="11.25" customHeight="1" x14ac:dyDescent="0.15">
      <c r="B44" s="674" t="s">
        <v>352</v>
      </c>
      <c r="C44" s="675"/>
      <c r="D44" s="675"/>
      <c r="E44" s="675"/>
      <c r="F44" s="675"/>
      <c r="G44" s="675"/>
      <c r="H44" s="675"/>
      <c r="I44" s="675"/>
      <c r="J44" s="675"/>
      <c r="K44" s="675"/>
      <c r="L44" s="675"/>
      <c r="M44" s="675"/>
      <c r="N44" s="675"/>
      <c r="O44" s="675"/>
      <c r="P44" s="675"/>
      <c r="Q44" s="676"/>
      <c r="R44" s="724">
        <v>24417575</v>
      </c>
      <c r="S44" s="725"/>
      <c r="T44" s="725"/>
      <c r="U44" s="725"/>
      <c r="V44" s="725"/>
      <c r="W44" s="725"/>
      <c r="X44" s="725"/>
      <c r="Y44" s="726"/>
      <c r="Z44" s="727">
        <v>100</v>
      </c>
      <c r="AA44" s="727"/>
      <c r="AB44" s="727"/>
      <c r="AC44" s="727"/>
      <c r="AD44" s="728">
        <v>12096683</v>
      </c>
      <c r="AE44" s="728"/>
      <c r="AF44" s="728"/>
      <c r="AG44" s="728"/>
      <c r="AH44" s="728"/>
      <c r="AI44" s="728"/>
      <c r="AJ44" s="728"/>
      <c r="AK44" s="728"/>
      <c r="AL44" s="729">
        <v>100</v>
      </c>
      <c r="AM44" s="702"/>
      <c r="AN44" s="702"/>
      <c r="AO44" s="730"/>
      <c r="CD44" s="731" t="s">
        <v>299</v>
      </c>
      <c r="CE44" s="732"/>
      <c r="CF44" s="627" t="s">
        <v>353</v>
      </c>
      <c r="CG44" s="628"/>
      <c r="CH44" s="628"/>
      <c r="CI44" s="628"/>
      <c r="CJ44" s="628"/>
      <c r="CK44" s="628"/>
      <c r="CL44" s="628"/>
      <c r="CM44" s="628"/>
      <c r="CN44" s="628"/>
      <c r="CO44" s="628"/>
      <c r="CP44" s="628"/>
      <c r="CQ44" s="629"/>
      <c r="CR44" s="630">
        <v>3541611</v>
      </c>
      <c r="CS44" s="631"/>
      <c r="CT44" s="631"/>
      <c r="CU44" s="631"/>
      <c r="CV44" s="631"/>
      <c r="CW44" s="631"/>
      <c r="CX44" s="631"/>
      <c r="CY44" s="632"/>
      <c r="CZ44" s="635">
        <v>14.8</v>
      </c>
      <c r="DA44" s="636"/>
      <c r="DB44" s="636"/>
      <c r="DC44" s="648"/>
      <c r="DD44" s="639">
        <v>689560</v>
      </c>
      <c r="DE44" s="631"/>
      <c r="DF44" s="631"/>
      <c r="DG44" s="631"/>
      <c r="DH44" s="631"/>
      <c r="DI44" s="631"/>
      <c r="DJ44" s="631"/>
      <c r="DK44" s="632"/>
      <c r="DL44" s="721"/>
      <c r="DM44" s="722"/>
      <c r="DN44" s="722"/>
      <c r="DO44" s="722"/>
      <c r="DP44" s="722"/>
      <c r="DQ44" s="722"/>
      <c r="DR44" s="722"/>
      <c r="DS44" s="722"/>
      <c r="DT44" s="722"/>
      <c r="DU44" s="722"/>
      <c r="DV44" s="723"/>
      <c r="DW44" s="715"/>
      <c r="DX44" s="716"/>
      <c r="DY44" s="716"/>
      <c r="DZ44" s="716"/>
      <c r="EA44" s="716"/>
      <c r="EB44" s="716"/>
      <c r="EC44" s="717"/>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3"/>
      <c r="CE45" s="734"/>
      <c r="CF45" s="627" t="s">
        <v>354</v>
      </c>
      <c r="CG45" s="628"/>
      <c r="CH45" s="628"/>
      <c r="CI45" s="628"/>
      <c r="CJ45" s="628"/>
      <c r="CK45" s="628"/>
      <c r="CL45" s="628"/>
      <c r="CM45" s="628"/>
      <c r="CN45" s="628"/>
      <c r="CO45" s="628"/>
      <c r="CP45" s="628"/>
      <c r="CQ45" s="629"/>
      <c r="CR45" s="630">
        <v>1172667</v>
      </c>
      <c r="CS45" s="668"/>
      <c r="CT45" s="668"/>
      <c r="CU45" s="668"/>
      <c r="CV45" s="668"/>
      <c r="CW45" s="668"/>
      <c r="CX45" s="668"/>
      <c r="CY45" s="669"/>
      <c r="CZ45" s="635">
        <v>4.9000000000000004</v>
      </c>
      <c r="DA45" s="670"/>
      <c r="DB45" s="670"/>
      <c r="DC45" s="673"/>
      <c r="DD45" s="639">
        <v>93371</v>
      </c>
      <c r="DE45" s="668"/>
      <c r="DF45" s="668"/>
      <c r="DG45" s="668"/>
      <c r="DH45" s="668"/>
      <c r="DI45" s="668"/>
      <c r="DJ45" s="668"/>
      <c r="DK45" s="669"/>
      <c r="DL45" s="721"/>
      <c r="DM45" s="722"/>
      <c r="DN45" s="722"/>
      <c r="DO45" s="722"/>
      <c r="DP45" s="722"/>
      <c r="DQ45" s="722"/>
      <c r="DR45" s="722"/>
      <c r="DS45" s="722"/>
      <c r="DT45" s="722"/>
      <c r="DU45" s="722"/>
      <c r="DV45" s="723"/>
      <c r="DW45" s="715"/>
      <c r="DX45" s="716"/>
      <c r="DY45" s="716"/>
      <c r="DZ45" s="716"/>
      <c r="EA45" s="716"/>
      <c r="EB45" s="716"/>
      <c r="EC45" s="717"/>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3"/>
      <c r="CE46" s="734"/>
      <c r="CF46" s="627" t="s">
        <v>356</v>
      </c>
      <c r="CG46" s="628"/>
      <c r="CH46" s="628"/>
      <c r="CI46" s="628"/>
      <c r="CJ46" s="628"/>
      <c r="CK46" s="628"/>
      <c r="CL46" s="628"/>
      <c r="CM46" s="628"/>
      <c r="CN46" s="628"/>
      <c r="CO46" s="628"/>
      <c r="CP46" s="628"/>
      <c r="CQ46" s="629"/>
      <c r="CR46" s="630">
        <v>2060283</v>
      </c>
      <c r="CS46" s="631"/>
      <c r="CT46" s="631"/>
      <c r="CU46" s="631"/>
      <c r="CV46" s="631"/>
      <c r="CW46" s="631"/>
      <c r="CX46" s="631"/>
      <c r="CY46" s="632"/>
      <c r="CZ46" s="635">
        <v>8.6</v>
      </c>
      <c r="DA46" s="636"/>
      <c r="DB46" s="636"/>
      <c r="DC46" s="648"/>
      <c r="DD46" s="639">
        <v>532978</v>
      </c>
      <c r="DE46" s="631"/>
      <c r="DF46" s="631"/>
      <c r="DG46" s="631"/>
      <c r="DH46" s="631"/>
      <c r="DI46" s="631"/>
      <c r="DJ46" s="631"/>
      <c r="DK46" s="632"/>
      <c r="DL46" s="721"/>
      <c r="DM46" s="722"/>
      <c r="DN46" s="722"/>
      <c r="DO46" s="722"/>
      <c r="DP46" s="722"/>
      <c r="DQ46" s="722"/>
      <c r="DR46" s="722"/>
      <c r="DS46" s="722"/>
      <c r="DT46" s="722"/>
      <c r="DU46" s="722"/>
      <c r="DV46" s="723"/>
      <c r="DW46" s="715"/>
      <c r="DX46" s="716"/>
      <c r="DY46" s="716"/>
      <c r="DZ46" s="716"/>
      <c r="EA46" s="716"/>
      <c r="EB46" s="716"/>
      <c r="EC46" s="717"/>
    </row>
    <row r="47" spans="2:133" ht="11.25" customHeight="1" x14ac:dyDescent="0.15">
      <c r="B47" s="749" t="s">
        <v>357</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358</v>
      </c>
      <c r="CG47" s="628"/>
      <c r="CH47" s="628"/>
      <c r="CI47" s="628"/>
      <c r="CJ47" s="628"/>
      <c r="CK47" s="628"/>
      <c r="CL47" s="628"/>
      <c r="CM47" s="628"/>
      <c r="CN47" s="628"/>
      <c r="CO47" s="628"/>
      <c r="CP47" s="628"/>
      <c r="CQ47" s="629"/>
      <c r="CR47" s="630">
        <v>35372</v>
      </c>
      <c r="CS47" s="668"/>
      <c r="CT47" s="668"/>
      <c r="CU47" s="668"/>
      <c r="CV47" s="668"/>
      <c r="CW47" s="668"/>
      <c r="CX47" s="668"/>
      <c r="CY47" s="669"/>
      <c r="CZ47" s="635">
        <v>0.1</v>
      </c>
      <c r="DA47" s="670"/>
      <c r="DB47" s="670"/>
      <c r="DC47" s="673"/>
      <c r="DD47" s="639">
        <v>3271</v>
      </c>
      <c r="DE47" s="668"/>
      <c r="DF47" s="668"/>
      <c r="DG47" s="668"/>
      <c r="DH47" s="668"/>
      <c r="DI47" s="668"/>
      <c r="DJ47" s="668"/>
      <c r="DK47" s="669"/>
      <c r="DL47" s="721"/>
      <c r="DM47" s="722"/>
      <c r="DN47" s="722"/>
      <c r="DO47" s="722"/>
      <c r="DP47" s="722"/>
      <c r="DQ47" s="722"/>
      <c r="DR47" s="722"/>
      <c r="DS47" s="722"/>
      <c r="DT47" s="722"/>
      <c r="DU47" s="722"/>
      <c r="DV47" s="723"/>
      <c r="DW47" s="715"/>
      <c r="DX47" s="716"/>
      <c r="DY47" s="716"/>
      <c r="DZ47" s="716"/>
      <c r="EA47" s="716"/>
      <c r="EB47" s="716"/>
      <c r="EC47" s="717"/>
    </row>
    <row r="48" spans="2:133" x14ac:dyDescent="0.15">
      <c r="B48" s="748" t="s">
        <v>359</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360</v>
      </c>
      <c r="CG48" s="628"/>
      <c r="CH48" s="628"/>
      <c r="CI48" s="628"/>
      <c r="CJ48" s="628"/>
      <c r="CK48" s="628"/>
      <c r="CL48" s="628"/>
      <c r="CM48" s="628"/>
      <c r="CN48" s="628"/>
      <c r="CO48" s="628"/>
      <c r="CP48" s="628"/>
      <c r="CQ48" s="629"/>
      <c r="CR48" s="630" t="s">
        <v>126</v>
      </c>
      <c r="CS48" s="631"/>
      <c r="CT48" s="631"/>
      <c r="CU48" s="631"/>
      <c r="CV48" s="631"/>
      <c r="CW48" s="631"/>
      <c r="CX48" s="631"/>
      <c r="CY48" s="632"/>
      <c r="CZ48" s="635" t="s">
        <v>126</v>
      </c>
      <c r="DA48" s="636"/>
      <c r="DB48" s="636"/>
      <c r="DC48" s="648"/>
      <c r="DD48" s="639" t="s">
        <v>126</v>
      </c>
      <c r="DE48" s="631"/>
      <c r="DF48" s="631"/>
      <c r="DG48" s="631"/>
      <c r="DH48" s="631"/>
      <c r="DI48" s="631"/>
      <c r="DJ48" s="631"/>
      <c r="DK48" s="632"/>
      <c r="DL48" s="721"/>
      <c r="DM48" s="722"/>
      <c r="DN48" s="722"/>
      <c r="DO48" s="722"/>
      <c r="DP48" s="722"/>
      <c r="DQ48" s="722"/>
      <c r="DR48" s="722"/>
      <c r="DS48" s="722"/>
      <c r="DT48" s="722"/>
      <c r="DU48" s="722"/>
      <c r="DV48" s="723"/>
      <c r="DW48" s="715"/>
      <c r="DX48" s="716"/>
      <c r="DY48" s="716"/>
      <c r="DZ48" s="716"/>
      <c r="EA48" s="716"/>
      <c r="EB48" s="716"/>
      <c r="EC48" s="717"/>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4" t="s">
        <v>361</v>
      </c>
      <c r="CE49" s="675"/>
      <c r="CF49" s="675"/>
      <c r="CG49" s="675"/>
      <c r="CH49" s="675"/>
      <c r="CI49" s="675"/>
      <c r="CJ49" s="675"/>
      <c r="CK49" s="675"/>
      <c r="CL49" s="675"/>
      <c r="CM49" s="675"/>
      <c r="CN49" s="675"/>
      <c r="CO49" s="675"/>
      <c r="CP49" s="675"/>
      <c r="CQ49" s="676"/>
      <c r="CR49" s="724">
        <v>23950836</v>
      </c>
      <c r="CS49" s="701"/>
      <c r="CT49" s="701"/>
      <c r="CU49" s="701"/>
      <c r="CV49" s="701"/>
      <c r="CW49" s="701"/>
      <c r="CX49" s="701"/>
      <c r="CY49" s="738"/>
      <c r="CZ49" s="729">
        <v>100</v>
      </c>
      <c r="DA49" s="739"/>
      <c r="DB49" s="739"/>
      <c r="DC49" s="740"/>
      <c r="DD49" s="741">
        <v>14366952</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rWSmsrou4qbGLa74dBycZrMH8SD+ZGkjzEk69MX6esVioLx/I52IQjLgx2N/VHEN920YDuaE8SGY6jumGp9SwQ==" saltValue="WWOAyObngo0eUNq7kTS2Ew=="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362</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363</v>
      </c>
      <c r="DK2" s="752"/>
      <c r="DL2" s="752"/>
      <c r="DM2" s="752"/>
      <c r="DN2" s="752"/>
      <c r="DO2" s="753"/>
      <c r="DP2" s="224"/>
      <c r="DQ2" s="751" t="s">
        <v>364</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365</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366</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367</v>
      </c>
      <c r="B5" s="757"/>
      <c r="C5" s="757"/>
      <c r="D5" s="757"/>
      <c r="E5" s="757"/>
      <c r="F5" s="757"/>
      <c r="G5" s="757"/>
      <c r="H5" s="757"/>
      <c r="I5" s="757"/>
      <c r="J5" s="757"/>
      <c r="K5" s="757"/>
      <c r="L5" s="757"/>
      <c r="M5" s="757"/>
      <c r="N5" s="757"/>
      <c r="O5" s="757"/>
      <c r="P5" s="758"/>
      <c r="Q5" s="762" t="s">
        <v>368</v>
      </c>
      <c r="R5" s="763"/>
      <c r="S5" s="763"/>
      <c r="T5" s="763"/>
      <c r="U5" s="764"/>
      <c r="V5" s="762" t="s">
        <v>369</v>
      </c>
      <c r="W5" s="763"/>
      <c r="X5" s="763"/>
      <c r="Y5" s="763"/>
      <c r="Z5" s="764"/>
      <c r="AA5" s="762" t="s">
        <v>370</v>
      </c>
      <c r="AB5" s="763"/>
      <c r="AC5" s="763"/>
      <c r="AD5" s="763"/>
      <c r="AE5" s="763"/>
      <c r="AF5" s="768" t="s">
        <v>371</v>
      </c>
      <c r="AG5" s="763"/>
      <c r="AH5" s="763"/>
      <c r="AI5" s="763"/>
      <c r="AJ5" s="769"/>
      <c r="AK5" s="763" t="s">
        <v>372</v>
      </c>
      <c r="AL5" s="763"/>
      <c r="AM5" s="763"/>
      <c r="AN5" s="763"/>
      <c r="AO5" s="764"/>
      <c r="AP5" s="762" t="s">
        <v>373</v>
      </c>
      <c r="AQ5" s="763"/>
      <c r="AR5" s="763"/>
      <c r="AS5" s="763"/>
      <c r="AT5" s="764"/>
      <c r="AU5" s="762" t="s">
        <v>374</v>
      </c>
      <c r="AV5" s="763"/>
      <c r="AW5" s="763"/>
      <c r="AX5" s="763"/>
      <c r="AY5" s="769"/>
      <c r="AZ5" s="228"/>
      <c r="BA5" s="228"/>
      <c r="BB5" s="228"/>
      <c r="BC5" s="228"/>
      <c r="BD5" s="228"/>
      <c r="BE5" s="229"/>
      <c r="BF5" s="229"/>
      <c r="BG5" s="229"/>
      <c r="BH5" s="229"/>
      <c r="BI5" s="229"/>
      <c r="BJ5" s="229"/>
      <c r="BK5" s="229"/>
      <c r="BL5" s="229"/>
      <c r="BM5" s="229"/>
      <c r="BN5" s="229"/>
      <c r="BO5" s="229"/>
      <c r="BP5" s="229"/>
      <c r="BQ5" s="756" t="s">
        <v>375</v>
      </c>
      <c r="BR5" s="757"/>
      <c r="BS5" s="757"/>
      <c r="BT5" s="757"/>
      <c r="BU5" s="757"/>
      <c r="BV5" s="757"/>
      <c r="BW5" s="757"/>
      <c r="BX5" s="757"/>
      <c r="BY5" s="757"/>
      <c r="BZ5" s="757"/>
      <c r="CA5" s="757"/>
      <c r="CB5" s="757"/>
      <c r="CC5" s="757"/>
      <c r="CD5" s="757"/>
      <c r="CE5" s="757"/>
      <c r="CF5" s="757"/>
      <c r="CG5" s="758"/>
      <c r="CH5" s="762" t="s">
        <v>376</v>
      </c>
      <c r="CI5" s="763"/>
      <c r="CJ5" s="763"/>
      <c r="CK5" s="763"/>
      <c r="CL5" s="764"/>
      <c r="CM5" s="762" t="s">
        <v>377</v>
      </c>
      <c r="CN5" s="763"/>
      <c r="CO5" s="763"/>
      <c r="CP5" s="763"/>
      <c r="CQ5" s="764"/>
      <c r="CR5" s="762" t="s">
        <v>378</v>
      </c>
      <c r="CS5" s="763"/>
      <c r="CT5" s="763"/>
      <c r="CU5" s="763"/>
      <c r="CV5" s="764"/>
      <c r="CW5" s="762" t="s">
        <v>379</v>
      </c>
      <c r="CX5" s="763"/>
      <c r="CY5" s="763"/>
      <c r="CZ5" s="763"/>
      <c r="DA5" s="764"/>
      <c r="DB5" s="762" t="s">
        <v>380</v>
      </c>
      <c r="DC5" s="763"/>
      <c r="DD5" s="763"/>
      <c r="DE5" s="763"/>
      <c r="DF5" s="764"/>
      <c r="DG5" s="792" t="s">
        <v>381</v>
      </c>
      <c r="DH5" s="793"/>
      <c r="DI5" s="793"/>
      <c r="DJ5" s="793"/>
      <c r="DK5" s="794"/>
      <c r="DL5" s="792" t="s">
        <v>382</v>
      </c>
      <c r="DM5" s="793"/>
      <c r="DN5" s="793"/>
      <c r="DO5" s="793"/>
      <c r="DP5" s="794"/>
      <c r="DQ5" s="762" t="s">
        <v>383</v>
      </c>
      <c r="DR5" s="763"/>
      <c r="DS5" s="763"/>
      <c r="DT5" s="763"/>
      <c r="DU5" s="764"/>
      <c r="DV5" s="762" t="s">
        <v>374</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384</v>
      </c>
      <c r="C7" s="779"/>
      <c r="D7" s="779"/>
      <c r="E7" s="779"/>
      <c r="F7" s="779"/>
      <c r="G7" s="779"/>
      <c r="H7" s="779"/>
      <c r="I7" s="779"/>
      <c r="J7" s="779"/>
      <c r="K7" s="779"/>
      <c r="L7" s="779"/>
      <c r="M7" s="779"/>
      <c r="N7" s="779"/>
      <c r="O7" s="779"/>
      <c r="P7" s="780"/>
      <c r="Q7" s="781">
        <v>24418</v>
      </c>
      <c r="R7" s="782"/>
      <c r="S7" s="782"/>
      <c r="T7" s="782"/>
      <c r="U7" s="782"/>
      <c r="V7" s="782">
        <v>23951</v>
      </c>
      <c r="W7" s="782"/>
      <c r="X7" s="782"/>
      <c r="Y7" s="782"/>
      <c r="Z7" s="782"/>
      <c r="AA7" s="782">
        <v>467</v>
      </c>
      <c r="AB7" s="782"/>
      <c r="AC7" s="782"/>
      <c r="AD7" s="782"/>
      <c r="AE7" s="783"/>
      <c r="AF7" s="784">
        <v>379</v>
      </c>
      <c r="AG7" s="785"/>
      <c r="AH7" s="785"/>
      <c r="AI7" s="785"/>
      <c r="AJ7" s="786"/>
      <c r="AK7" s="787">
        <v>340</v>
      </c>
      <c r="AL7" s="788"/>
      <c r="AM7" s="788"/>
      <c r="AN7" s="788"/>
      <c r="AO7" s="788"/>
      <c r="AP7" s="788">
        <v>27595</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577</v>
      </c>
      <c r="BT7" s="776"/>
      <c r="BU7" s="776"/>
      <c r="BV7" s="776"/>
      <c r="BW7" s="776"/>
      <c r="BX7" s="776"/>
      <c r="BY7" s="776"/>
      <c r="BZ7" s="776"/>
      <c r="CA7" s="776"/>
      <c r="CB7" s="776"/>
      <c r="CC7" s="776"/>
      <c r="CD7" s="776"/>
      <c r="CE7" s="776"/>
      <c r="CF7" s="776"/>
      <c r="CG7" s="791"/>
      <c r="CH7" s="772">
        <v>5</v>
      </c>
      <c r="CI7" s="773"/>
      <c r="CJ7" s="773"/>
      <c r="CK7" s="773"/>
      <c r="CL7" s="774"/>
      <c r="CM7" s="772">
        <v>51</v>
      </c>
      <c r="CN7" s="773"/>
      <c r="CO7" s="773"/>
      <c r="CP7" s="773"/>
      <c r="CQ7" s="774"/>
      <c r="CR7" s="772">
        <v>19</v>
      </c>
      <c r="CS7" s="773"/>
      <c r="CT7" s="773"/>
      <c r="CU7" s="773"/>
      <c r="CV7" s="774"/>
      <c r="CW7" s="772">
        <v>16</v>
      </c>
      <c r="CX7" s="773"/>
      <c r="CY7" s="773"/>
      <c r="CZ7" s="773"/>
      <c r="DA7" s="774"/>
      <c r="DB7" s="772" t="s">
        <v>576</v>
      </c>
      <c r="DC7" s="773"/>
      <c r="DD7" s="773"/>
      <c r="DE7" s="773"/>
      <c r="DF7" s="774"/>
      <c r="DG7" s="772" t="s">
        <v>576</v>
      </c>
      <c r="DH7" s="773"/>
      <c r="DI7" s="773"/>
      <c r="DJ7" s="773"/>
      <c r="DK7" s="774"/>
      <c r="DL7" s="772" t="s">
        <v>576</v>
      </c>
      <c r="DM7" s="773"/>
      <c r="DN7" s="773"/>
      <c r="DO7" s="773"/>
      <c r="DP7" s="774"/>
      <c r="DQ7" s="772" t="s">
        <v>576</v>
      </c>
      <c r="DR7" s="773"/>
      <c r="DS7" s="773"/>
      <c r="DT7" s="773"/>
      <c r="DU7" s="774"/>
      <c r="DV7" s="775"/>
      <c r="DW7" s="776"/>
      <c r="DX7" s="776"/>
      <c r="DY7" s="776"/>
      <c r="DZ7" s="777"/>
      <c r="EA7" s="230"/>
    </row>
    <row r="8" spans="1:131" s="231" customFormat="1" ht="26.25" customHeight="1" x14ac:dyDescent="0.15">
      <c r="A8" s="234">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385</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386</v>
      </c>
      <c r="B23" s="818" t="s">
        <v>387</v>
      </c>
      <c r="C23" s="819"/>
      <c r="D23" s="819"/>
      <c r="E23" s="819"/>
      <c r="F23" s="819"/>
      <c r="G23" s="819"/>
      <c r="H23" s="819"/>
      <c r="I23" s="819"/>
      <c r="J23" s="819"/>
      <c r="K23" s="819"/>
      <c r="L23" s="819"/>
      <c r="M23" s="819"/>
      <c r="N23" s="819"/>
      <c r="O23" s="819"/>
      <c r="P23" s="820"/>
      <c r="Q23" s="821">
        <v>24418</v>
      </c>
      <c r="R23" s="822"/>
      <c r="S23" s="822"/>
      <c r="T23" s="822"/>
      <c r="U23" s="822"/>
      <c r="V23" s="822">
        <v>23951</v>
      </c>
      <c r="W23" s="822"/>
      <c r="X23" s="822"/>
      <c r="Y23" s="822"/>
      <c r="Z23" s="822"/>
      <c r="AA23" s="822">
        <v>467</v>
      </c>
      <c r="AB23" s="822"/>
      <c r="AC23" s="822"/>
      <c r="AD23" s="822"/>
      <c r="AE23" s="823"/>
      <c r="AF23" s="824">
        <v>379</v>
      </c>
      <c r="AG23" s="822"/>
      <c r="AH23" s="822"/>
      <c r="AI23" s="822"/>
      <c r="AJ23" s="825"/>
      <c r="AK23" s="826"/>
      <c r="AL23" s="827"/>
      <c r="AM23" s="827"/>
      <c r="AN23" s="827"/>
      <c r="AO23" s="827"/>
      <c r="AP23" s="822">
        <v>27595</v>
      </c>
      <c r="AQ23" s="822"/>
      <c r="AR23" s="822"/>
      <c r="AS23" s="822"/>
      <c r="AT23" s="822"/>
      <c r="AU23" s="838"/>
      <c r="AV23" s="838"/>
      <c r="AW23" s="838"/>
      <c r="AX23" s="838"/>
      <c r="AY23" s="839"/>
      <c r="AZ23" s="840" t="s">
        <v>126</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388</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389</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367</v>
      </c>
      <c r="B26" s="757"/>
      <c r="C26" s="757"/>
      <c r="D26" s="757"/>
      <c r="E26" s="757"/>
      <c r="F26" s="757"/>
      <c r="G26" s="757"/>
      <c r="H26" s="757"/>
      <c r="I26" s="757"/>
      <c r="J26" s="757"/>
      <c r="K26" s="757"/>
      <c r="L26" s="757"/>
      <c r="M26" s="757"/>
      <c r="N26" s="757"/>
      <c r="O26" s="757"/>
      <c r="P26" s="758"/>
      <c r="Q26" s="762" t="s">
        <v>390</v>
      </c>
      <c r="R26" s="763"/>
      <c r="S26" s="763"/>
      <c r="T26" s="763"/>
      <c r="U26" s="764"/>
      <c r="V26" s="762" t="s">
        <v>391</v>
      </c>
      <c r="W26" s="763"/>
      <c r="X26" s="763"/>
      <c r="Y26" s="763"/>
      <c r="Z26" s="764"/>
      <c r="AA26" s="762" t="s">
        <v>392</v>
      </c>
      <c r="AB26" s="763"/>
      <c r="AC26" s="763"/>
      <c r="AD26" s="763"/>
      <c r="AE26" s="763"/>
      <c r="AF26" s="843" t="s">
        <v>393</v>
      </c>
      <c r="AG26" s="844"/>
      <c r="AH26" s="844"/>
      <c r="AI26" s="844"/>
      <c r="AJ26" s="845"/>
      <c r="AK26" s="763" t="s">
        <v>394</v>
      </c>
      <c r="AL26" s="763"/>
      <c r="AM26" s="763"/>
      <c r="AN26" s="763"/>
      <c r="AO26" s="764"/>
      <c r="AP26" s="762" t="s">
        <v>395</v>
      </c>
      <c r="AQ26" s="763"/>
      <c r="AR26" s="763"/>
      <c r="AS26" s="763"/>
      <c r="AT26" s="764"/>
      <c r="AU26" s="762" t="s">
        <v>396</v>
      </c>
      <c r="AV26" s="763"/>
      <c r="AW26" s="763"/>
      <c r="AX26" s="763"/>
      <c r="AY26" s="764"/>
      <c r="AZ26" s="762" t="s">
        <v>397</v>
      </c>
      <c r="BA26" s="763"/>
      <c r="BB26" s="763"/>
      <c r="BC26" s="763"/>
      <c r="BD26" s="764"/>
      <c r="BE26" s="762" t="s">
        <v>374</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398</v>
      </c>
      <c r="C28" s="779"/>
      <c r="D28" s="779"/>
      <c r="E28" s="779"/>
      <c r="F28" s="779"/>
      <c r="G28" s="779"/>
      <c r="H28" s="779"/>
      <c r="I28" s="779"/>
      <c r="J28" s="779"/>
      <c r="K28" s="779"/>
      <c r="L28" s="779"/>
      <c r="M28" s="779"/>
      <c r="N28" s="779"/>
      <c r="O28" s="779"/>
      <c r="P28" s="780"/>
      <c r="Q28" s="851">
        <v>5759</v>
      </c>
      <c r="R28" s="852"/>
      <c r="S28" s="852"/>
      <c r="T28" s="852"/>
      <c r="U28" s="852"/>
      <c r="V28" s="852">
        <v>5276</v>
      </c>
      <c r="W28" s="852"/>
      <c r="X28" s="852"/>
      <c r="Y28" s="852"/>
      <c r="Z28" s="852"/>
      <c r="AA28" s="852">
        <v>484</v>
      </c>
      <c r="AB28" s="852"/>
      <c r="AC28" s="852"/>
      <c r="AD28" s="852"/>
      <c r="AE28" s="853"/>
      <c r="AF28" s="854">
        <v>484</v>
      </c>
      <c r="AG28" s="852"/>
      <c r="AH28" s="852"/>
      <c r="AI28" s="852"/>
      <c r="AJ28" s="855"/>
      <c r="AK28" s="856">
        <v>423</v>
      </c>
      <c r="AL28" s="857"/>
      <c r="AM28" s="857"/>
      <c r="AN28" s="857"/>
      <c r="AO28" s="857"/>
      <c r="AP28" s="857" t="s">
        <v>576</v>
      </c>
      <c r="AQ28" s="857"/>
      <c r="AR28" s="857"/>
      <c r="AS28" s="857"/>
      <c r="AT28" s="857"/>
      <c r="AU28" s="857" t="s">
        <v>576</v>
      </c>
      <c r="AV28" s="857"/>
      <c r="AW28" s="857"/>
      <c r="AX28" s="857"/>
      <c r="AY28" s="857"/>
      <c r="AZ28" s="858" t="s">
        <v>576</v>
      </c>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399</v>
      </c>
      <c r="C29" s="810"/>
      <c r="D29" s="810"/>
      <c r="E29" s="810"/>
      <c r="F29" s="810"/>
      <c r="G29" s="810"/>
      <c r="H29" s="810"/>
      <c r="I29" s="810"/>
      <c r="J29" s="810"/>
      <c r="K29" s="810"/>
      <c r="L29" s="810"/>
      <c r="M29" s="810"/>
      <c r="N29" s="810"/>
      <c r="O29" s="810"/>
      <c r="P29" s="811"/>
      <c r="Q29" s="812">
        <v>4805</v>
      </c>
      <c r="R29" s="813"/>
      <c r="S29" s="813"/>
      <c r="T29" s="813"/>
      <c r="U29" s="813"/>
      <c r="V29" s="813">
        <v>4740</v>
      </c>
      <c r="W29" s="813"/>
      <c r="X29" s="813"/>
      <c r="Y29" s="813"/>
      <c r="Z29" s="813"/>
      <c r="AA29" s="813">
        <v>65</v>
      </c>
      <c r="AB29" s="813"/>
      <c r="AC29" s="813"/>
      <c r="AD29" s="813"/>
      <c r="AE29" s="814"/>
      <c r="AF29" s="815">
        <v>65</v>
      </c>
      <c r="AG29" s="816"/>
      <c r="AH29" s="816"/>
      <c r="AI29" s="816"/>
      <c r="AJ29" s="817"/>
      <c r="AK29" s="862">
        <v>740</v>
      </c>
      <c r="AL29" s="859"/>
      <c r="AM29" s="859"/>
      <c r="AN29" s="859"/>
      <c r="AO29" s="859"/>
      <c r="AP29" s="859" t="s">
        <v>576</v>
      </c>
      <c r="AQ29" s="859"/>
      <c r="AR29" s="859"/>
      <c r="AS29" s="859"/>
      <c r="AT29" s="859"/>
      <c r="AU29" s="859" t="s">
        <v>576</v>
      </c>
      <c r="AV29" s="859"/>
      <c r="AW29" s="859"/>
      <c r="AX29" s="859"/>
      <c r="AY29" s="859"/>
      <c r="AZ29" s="859" t="s">
        <v>576</v>
      </c>
      <c r="BA29" s="859"/>
      <c r="BB29" s="859"/>
      <c r="BC29" s="859"/>
      <c r="BD29" s="859"/>
      <c r="BE29" s="860"/>
      <c r="BF29" s="860"/>
      <c r="BG29" s="860"/>
      <c r="BH29" s="860"/>
      <c r="BI29" s="861"/>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400</v>
      </c>
      <c r="C30" s="810"/>
      <c r="D30" s="810"/>
      <c r="E30" s="810"/>
      <c r="F30" s="810"/>
      <c r="G30" s="810"/>
      <c r="H30" s="810"/>
      <c r="I30" s="810"/>
      <c r="J30" s="810"/>
      <c r="K30" s="810"/>
      <c r="L30" s="810"/>
      <c r="M30" s="810"/>
      <c r="N30" s="810"/>
      <c r="O30" s="810"/>
      <c r="P30" s="811"/>
      <c r="Q30" s="812">
        <v>618</v>
      </c>
      <c r="R30" s="813"/>
      <c r="S30" s="813"/>
      <c r="T30" s="813"/>
      <c r="U30" s="813"/>
      <c r="V30" s="813">
        <v>616</v>
      </c>
      <c r="W30" s="813"/>
      <c r="X30" s="813"/>
      <c r="Y30" s="813"/>
      <c r="Z30" s="813"/>
      <c r="AA30" s="813">
        <v>2</v>
      </c>
      <c r="AB30" s="813"/>
      <c r="AC30" s="813"/>
      <c r="AD30" s="813"/>
      <c r="AE30" s="814"/>
      <c r="AF30" s="815">
        <v>2</v>
      </c>
      <c r="AG30" s="816"/>
      <c r="AH30" s="816"/>
      <c r="AI30" s="816"/>
      <c r="AJ30" s="817"/>
      <c r="AK30" s="862">
        <v>168</v>
      </c>
      <c r="AL30" s="859"/>
      <c r="AM30" s="859"/>
      <c r="AN30" s="859"/>
      <c r="AO30" s="859"/>
      <c r="AP30" s="859" t="s">
        <v>576</v>
      </c>
      <c r="AQ30" s="859"/>
      <c r="AR30" s="859"/>
      <c r="AS30" s="859"/>
      <c r="AT30" s="859"/>
      <c r="AU30" s="859" t="s">
        <v>576</v>
      </c>
      <c r="AV30" s="859"/>
      <c r="AW30" s="859"/>
      <c r="AX30" s="859"/>
      <c r="AY30" s="859"/>
      <c r="AZ30" s="859" t="s">
        <v>576</v>
      </c>
      <c r="BA30" s="859"/>
      <c r="BB30" s="859"/>
      <c r="BC30" s="859"/>
      <c r="BD30" s="859"/>
      <c r="BE30" s="860"/>
      <c r="BF30" s="860"/>
      <c r="BG30" s="860"/>
      <c r="BH30" s="860"/>
      <c r="BI30" s="861"/>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401</v>
      </c>
      <c r="C31" s="810"/>
      <c r="D31" s="810"/>
      <c r="E31" s="810"/>
      <c r="F31" s="810"/>
      <c r="G31" s="810"/>
      <c r="H31" s="810"/>
      <c r="I31" s="810"/>
      <c r="J31" s="810"/>
      <c r="K31" s="810"/>
      <c r="L31" s="810"/>
      <c r="M31" s="810"/>
      <c r="N31" s="810"/>
      <c r="O31" s="810"/>
      <c r="P31" s="811"/>
      <c r="Q31" s="812">
        <v>706</v>
      </c>
      <c r="R31" s="813"/>
      <c r="S31" s="813"/>
      <c r="T31" s="813"/>
      <c r="U31" s="813"/>
      <c r="V31" s="813">
        <v>719</v>
      </c>
      <c r="W31" s="813"/>
      <c r="X31" s="813"/>
      <c r="Y31" s="813"/>
      <c r="Z31" s="813"/>
      <c r="AA31" s="813">
        <v>-13</v>
      </c>
      <c r="AB31" s="813"/>
      <c r="AC31" s="813"/>
      <c r="AD31" s="813"/>
      <c r="AE31" s="814"/>
      <c r="AF31" s="815">
        <v>337</v>
      </c>
      <c r="AG31" s="816"/>
      <c r="AH31" s="816"/>
      <c r="AI31" s="816"/>
      <c r="AJ31" s="817"/>
      <c r="AK31" s="862">
        <v>64</v>
      </c>
      <c r="AL31" s="859"/>
      <c r="AM31" s="859"/>
      <c r="AN31" s="859"/>
      <c r="AO31" s="859"/>
      <c r="AP31" s="859">
        <v>3466</v>
      </c>
      <c r="AQ31" s="859"/>
      <c r="AR31" s="859"/>
      <c r="AS31" s="859"/>
      <c r="AT31" s="859"/>
      <c r="AU31" s="859">
        <v>405</v>
      </c>
      <c r="AV31" s="859"/>
      <c r="AW31" s="859"/>
      <c r="AX31" s="859"/>
      <c r="AY31" s="859"/>
      <c r="AZ31" s="859" t="s">
        <v>576</v>
      </c>
      <c r="BA31" s="859"/>
      <c r="BB31" s="859"/>
      <c r="BC31" s="859"/>
      <c r="BD31" s="859"/>
      <c r="BE31" s="860" t="s">
        <v>402</v>
      </c>
      <c r="BF31" s="860"/>
      <c r="BG31" s="860"/>
      <c r="BH31" s="860"/>
      <c r="BI31" s="861"/>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403</v>
      </c>
      <c r="C32" s="810"/>
      <c r="D32" s="810"/>
      <c r="E32" s="810"/>
      <c r="F32" s="810"/>
      <c r="G32" s="810"/>
      <c r="H32" s="810"/>
      <c r="I32" s="810"/>
      <c r="J32" s="810"/>
      <c r="K32" s="810"/>
      <c r="L32" s="810"/>
      <c r="M32" s="810"/>
      <c r="N32" s="810"/>
      <c r="O32" s="810"/>
      <c r="P32" s="811"/>
      <c r="Q32" s="812">
        <v>1195</v>
      </c>
      <c r="R32" s="813"/>
      <c r="S32" s="813"/>
      <c r="T32" s="813"/>
      <c r="U32" s="813"/>
      <c r="V32" s="813">
        <v>1171</v>
      </c>
      <c r="W32" s="813"/>
      <c r="X32" s="813"/>
      <c r="Y32" s="813"/>
      <c r="Z32" s="813"/>
      <c r="AA32" s="813">
        <v>24</v>
      </c>
      <c r="AB32" s="813"/>
      <c r="AC32" s="813"/>
      <c r="AD32" s="813"/>
      <c r="AE32" s="814"/>
      <c r="AF32" s="815">
        <v>213</v>
      </c>
      <c r="AG32" s="816"/>
      <c r="AH32" s="816"/>
      <c r="AI32" s="816"/>
      <c r="AJ32" s="817"/>
      <c r="AK32" s="862">
        <v>611</v>
      </c>
      <c r="AL32" s="859"/>
      <c r="AM32" s="859"/>
      <c r="AN32" s="859"/>
      <c r="AO32" s="859"/>
      <c r="AP32" s="859">
        <v>6486</v>
      </c>
      <c r="AQ32" s="859"/>
      <c r="AR32" s="859"/>
      <c r="AS32" s="859"/>
      <c r="AT32" s="859"/>
      <c r="AU32" s="859">
        <v>5403</v>
      </c>
      <c r="AV32" s="859"/>
      <c r="AW32" s="859"/>
      <c r="AX32" s="859"/>
      <c r="AY32" s="859"/>
      <c r="AZ32" s="859" t="s">
        <v>576</v>
      </c>
      <c r="BA32" s="859"/>
      <c r="BB32" s="859"/>
      <c r="BC32" s="859"/>
      <c r="BD32" s="859"/>
      <c r="BE32" s="860" t="s">
        <v>404</v>
      </c>
      <c r="BF32" s="860"/>
      <c r="BG32" s="860"/>
      <c r="BH32" s="860"/>
      <c r="BI32" s="861"/>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405</v>
      </c>
      <c r="C33" s="810"/>
      <c r="D33" s="810"/>
      <c r="E33" s="810"/>
      <c r="F33" s="810"/>
      <c r="G33" s="810"/>
      <c r="H33" s="810"/>
      <c r="I33" s="810"/>
      <c r="J33" s="810"/>
      <c r="K33" s="810"/>
      <c r="L33" s="810"/>
      <c r="M33" s="810"/>
      <c r="N33" s="810"/>
      <c r="O33" s="810"/>
      <c r="P33" s="811"/>
      <c r="Q33" s="812">
        <v>10</v>
      </c>
      <c r="R33" s="813"/>
      <c r="S33" s="813"/>
      <c r="T33" s="813"/>
      <c r="U33" s="813"/>
      <c r="V33" s="813">
        <v>10</v>
      </c>
      <c r="W33" s="813"/>
      <c r="X33" s="813"/>
      <c r="Y33" s="813"/>
      <c r="Z33" s="813"/>
      <c r="AA33" s="813">
        <v>0</v>
      </c>
      <c r="AB33" s="813"/>
      <c r="AC33" s="813"/>
      <c r="AD33" s="813"/>
      <c r="AE33" s="814"/>
      <c r="AF33" s="815">
        <v>0</v>
      </c>
      <c r="AG33" s="816"/>
      <c r="AH33" s="816"/>
      <c r="AI33" s="816"/>
      <c r="AJ33" s="817"/>
      <c r="AK33" s="862">
        <v>4</v>
      </c>
      <c r="AL33" s="859"/>
      <c r="AM33" s="859"/>
      <c r="AN33" s="859"/>
      <c r="AO33" s="859"/>
      <c r="AP33" s="859">
        <v>36</v>
      </c>
      <c r="AQ33" s="859"/>
      <c r="AR33" s="859"/>
      <c r="AS33" s="859"/>
      <c r="AT33" s="859"/>
      <c r="AU33" s="859">
        <v>36</v>
      </c>
      <c r="AV33" s="859"/>
      <c r="AW33" s="859"/>
      <c r="AX33" s="859"/>
      <c r="AY33" s="859"/>
      <c r="AZ33" s="859" t="s">
        <v>576</v>
      </c>
      <c r="BA33" s="859"/>
      <c r="BB33" s="859"/>
      <c r="BC33" s="859"/>
      <c r="BD33" s="859"/>
      <c r="BE33" s="860" t="s">
        <v>406</v>
      </c>
      <c r="BF33" s="860"/>
      <c r="BG33" s="860"/>
      <c r="BH33" s="860"/>
      <c r="BI33" s="861"/>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407</v>
      </c>
      <c r="C34" s="810"/>
      <c r="D34" s="810"/>
      <c r="E34" s="810"/>
      <c r="F34" s="810"/>
      <c r="G34" s="810"/>
      <c r="H34" s="810"/>
      <c r="I34" s="810"/>
      <c r="J34" s="810"/>
      <c r="K34" s="810"/>
      <c r="L34" s="810"/>
      <c r="M34" s="810"/>
      <c r="N34" s="810"/>
      <c r="O34" s="810"/>
      <c r="P34" s="811"/>
      <c r="Q34" s="812">
        <v>22</v>
      </c>
      <c r="R34" s="813"/>
      <c r="S34" s="813"/>
      <c r="T34" s="813"/>
      <c r="U34" s="813"/>
      <c r="V34" s="813">
        <v>23</v>
      </c>
      <c r="W34" s="813"/>
      <c r="X34" s="813"/>
      <c r="Y34" s="813"/>
      <c r="Z34" s="813"/>
      <c r="AA34" s="813">
        <v>0</v>
      </c>
      <c r="AB34" s="813"/>
      <c r="AC34" s="813"/>
      <c r="AD34" s="813"/>
      <c r="AE34" s="814"/>
      <c r="AF34" s="815">
        <v>0</v>
      </c>
      <c r="AG34" s="816"/>
      <c r="AH34" s="816"/>
      <c r="AI34" s="816"/>
      <c r="AJ34" s="817"/>
      <c r="AK34" s="862" t="s">
        <v>576</v>
      </c>
      <c r="AL34" s="859"/>
      <c r="AM34" s="859"/>
      <c r="AN34" s="859"/>
      <c r="AO34" s="859"/>
      <c r="AP34" s="859" t="s">
        <v>576</v>
      </c>
      <c r="AQ34" s="859"/>
      <c r="AR34" s="859"/>
      <c r="AS34" s="859"/>
      <c r="AT34" s="859"/>
      <c r="AU34" s="859" t="s">
        <v>576</v>
      </c>
      <c r="AV34" s="859"/>
      <c r="AW34" s="859"/>
      <c r="AX34" s="859"/>
      <c r="AY34" s="859"/>
      <c r="AZ34" s="859" t="s">
        <v>576</v>
      </c>
      <c r="BA34" s="859"/>
      <c r="BB34" s="859"/>
      <c r="BC34" s="859"/>
      <c r="BD34" s="859"/>
      <c r="BE34" s="860" t="s">
        <v>406</v>
      </c>
      <c r="BF34" s="860"/>
      <c r="BG34" s="860"/>
      <c r="BH34" s="860"/>
      <c r="BI34" s="861"/>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2"/>
      <c r="AL35" s="859"/>
      <c r="AM35" s="859"/>
      <c r="AN35" s="859"/>
      <c r="AO35" s="859"/>
      <c r="AP35" s="859"/>
      <c r="AQ35" s="859"/>
      <c r="AR35" s="859"/>
      <c r="AS35" s="859"/>
      <c r="AT35" s="859"/>
      <c r="AU35" s="859"/>
      <c r="AV35" s="859"/>
      <c r="AW35" s="859"/>
      <c r="AX35" s="859"/>
      <c r="AY35" s="859"/>
      <c r="AZ35" s="863"/>
      <c r="BA35" s="863"/>
      <c r="BB35" s="863"/>
      <c r="BC35" s="863"/>
      <c r="BD35" s="863"/>
      <c r="BE35" s="860"/>
      <c r="BF35" s="860"/>
      <c r="BG35" s="860"/>
      <c r="BH35" s="860"/>
      <c r="BI35" s="861"/>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2"/>
      <c r="AL36" s="859"/>
      <c r="AM36" s="859"/>
      <c r="AN36" s="859"/>
      <c r="AO36" s="859"/>
      <c r="AP36" s="859"/>
      <c r="AQ36" s="859"/>
      <c r="AR36" s="859"/>
      <c r="AS36" s="859"/>
      <c r="AT36" s="859"/>
      <c r="AU36" s="859"/>
      <c r="AV36" s="859"/>
      <c r="AW36" s="859"/>
      <c r="AX36" s="859"/>
      <c r="AY36" s="859"/>
      <c r="AZ36" s="863"/>
      <c r="BA36" s="863"/>
      <c r="BB36" s="863"/>
      <c r="BC36" s="863"/>
      <c r="BD36" s="863"/>
      <c r="BE36" s="860"/>
      <c r="BF36" s="860"/>
      <c r="BG36" s="860"/>
      <c r="BH36" s="860"/>
      <c r="BI36" s="861"/>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2"/>
      <c r="AL37" s="859"/>
      <c r="AM37" s="859"/>
      <c r="AN37" s="859"/>
      <c r="AO37" s="859"/>
      <c r="AP37" s="859"/>
      <c r="AQ37" s="859"/>
      <c r="AR37" s="859"/>
      <c r="AS37" s="859"/>
      <c r="AT37" s="859"/>
      <c r="AU37" s="859"/>
      <c r="AV37" s="859"/>
      <c r="AW37" s="859"/>
      <c r="AX37" s="859"/>
      <c r="AY37" s="859"/>
      <c r="AZ37" s="863"/>
      <c r="BA37" s="863"/>
      <c r="BB37" s="863"/>
      <c r="BC37" s="863"/>
      <c r="BD37" s="863"/>
      <c r="BE37" s="860"/>
      <c r="BF37" s="860"/>
      <c r="BG37" s="860"/>
      <c r="BH37" s="860"/>
      <c r="BI37" s="861"/>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2"/>
      <c r="AL38" s="859"/>
      <c r="AM38" s="859"/>
      <c r="AN38" s="859"/>
      <c r="AO38" s="859"/>
      <c r="AP38" s="859"/>
      <c r="AQ38" s="859"/>
      <c r="AR38" s="859"/>
      <c r="AS38" s="859"/>
      <c r="AT38" s="859"/>
      <c r="AU38" s="859"/>
      <c r="AV38" s="859"/>
      <c r="AW38" s="859"/>
      <c r="AX38" s="859"/>
      <c r="AY38" s="859"/>
      <c r="AZ38" s="863"/>
      <c r="BA38" s="863"/>
      <c r="BB38" s="863"/>
      <c r="BC38" s="863"/>
      <c r="BD38" s="863"/>
      <c r="BE38" s="860"/>
      <c r="BF38" s="860"/>
      <c r="BG38" s="860"/>
      <c r="BH38" s="860"/>
      <c r="BI38" s="861"/>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2"/>
      <c r="AL39" s="859"/>
      <c r="AM39" s="859"/>
      <c r="AN39" s="859"/>
      <c r="AO39" s="859"/>
      <c r="AP39" s="859"/>
      <c r="AQ39" s="859"/>
      <c r="AR39" s="859"/>
      <c r="AS39" s="859"/>
      <c r="AT39" s="859"/>
      <c r="AU39" s="859"/>
      <c r="AV39" s="859"/>
      <c r="AW39" s="859"/>
      <c r="AX39" s="859"/>
      <c r="AY39" s="859"/>
      <c r="AZ39" s="863"/>
      <c r="BA39" s="863"/>
      <c r="BB39" s="863"/>
      <c r="BC39" s="863"/>
      <c r="BD39" s="863"/>
      <c r="BE39" s="860"/>
      <c r="BF39" s="860"/>
      <c r="BG39" s="860"/>
      <c r="BH39" s="860"/>
      <c r="BI39" s="861"/>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2"/>
      <c r="AL40" s="859"/>
      <c r="AM40" s="859"/>
      <c r="AN40" s="859"/>
      <c r="AO40" s="859"/>
      <c r="AP40" s="859"/>
      <c r="AQ40" s="859"/>
      <c r="AR40" s="859"/>
      <c r="AS40" s="859"/>
      <c r="AT40" s="859"/>
      <c r="AU40" s="859"/>
      <c r="AV40" s="859"/>
      <c r="AW40" s="859"/>
      <c r="AX40" s="859"/>
      <c r="AY40" s="859"/>
      <c r="AZ40" s="863"/>
      <c r="BA40" s="863"/>
      <c r="BB40" s="863"/>
      <c r="BC40" s="863"/>
      <c r="BD40" s="863"/>
      <c r="BE40" s="860"/>
      <c r="BF40" s="860"/>
      <c r="BG40" s="860"/>
      <c r="BH40" s="860"/>
      <c r="BI40" s="861"/>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2"/>
      <c r="AL41" s="859"/>
      <c r="AM41" s="859"/>
      <c r="AN41" s="859"/>
      <c r="AO41" s="859"/>
      <c r="AP41" s="859"/>
      <c r="AQ41" s="859"/>
      <c r="AR41" s="859"/>
      <c r="AS41" s="859"/>
      <c r="AT41" s="859"/>
      <c r="AU41" s="859"/>
      <c r="AV41" s="859"/>
      <c r="AW41" s="859"/>
      <c r="AX41" s="859"/>
      <c r="AY41" s="859"/>
      <c r="AZ41" s="863"/>
      <c r="BA41" s="863"/>
      <c r="BB41" s="863"/>
      <c r="BC41" s="863"/>
      <c r="BD41" s="863"/>
      <c r="BE41" s="860"/>
      <c r="BF41" s="860"/>
      <c r="BG41" s="860"/>
      <c r="BH41" s="860"/>
      <c r="BI41" s="861"/>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2"/>
      <c r="AL42" s="859"/>
      <c r="AM42" s="859"/>
      <c r="AN42" s="859"/>
      <c r="AO42" s="859"/>
      <c r="AP42" s="859"/>
      <c r="AQ42" s="859"/>
      <c r="AR42" s="859"/>
      <c r="AS42" s="859"/>
      <c r="AT42" s="859"/>
      <c r="AU42" s="859"/>
      <c r="AV42" s="859"/>
      <c r="AW42" s="859"/>
      <c r="AX42" s="859"/>
      <c r="AY42" s="859"/>
      <c r="AZ42" s="863"/>
      <c r="BA42" s="863"/>
      <c r="BB42" s="863"/>
      <c r="BC42" s="863"/>
      <c r="BD42" s="863"/>
      <c r="BE42" s="860"/>
      <c r="BF42" s="860"/>
      <c r="BG42" s="860"/>
      <c r="BH42" s="860"/>
      <c r="BI42" s="861"/>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2"/>
      <c r="AL43" s="859"/>
      <c r="AM43" s="859"/>
      <c r="AN43" s="859"/>
      <c r="AO43" s="859"/>
      <c r="AP43" s="859"/>
      <c r="AQ43" s="859"/>
      <c r="AR43" s="859"/>
      <c r="AS43" s="859"/>
      <c r="AT43" s="859"/>
      <c r="AU43" s="859"/>
      <c r="AV43" s="859"/>
      <c r="AW43" s="859"/>
      <c r="AX43" s="859"/>
      <c r="AY43" s="859"/>
      <c r="AZ43" s="863"/>
      <c r="BA43" s="863"/>
      <c r="BB43" s="863"/>
      <c r="BC43" s="863"/>
      <c r="BD43" s="863"/>
      <c r="BE43" s="860"/>
      <c r="BF43" s="860"/>
      <c r="BG43" s="860"/>
      <c r="BH43" s="860"/>
      <c r="BI43" s="861"/>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2"/>
      <c r="AL44" s="859"/>
      <c r="AM44" s="859"/>
      <c r="AN44" s="859"/>
      <c r="AO44" s="859"/>
      <c r="AP44" s="859"/>
      <c r="AQ44" s="859"/>
      <c r="AR44" s="859"/>
      <c r="AS44" s="859"/>
      <c r="AT44" s="859"/>
      <c r="AU44" s="859"/>
      <c r="AV44" s="859"/>
      <c r="AW44" s="859"/>
      <c r="AX44" s="859"/>
      <c r="AY44" s="859"/>
      <c r="AZ44" s="863"/>
      <c r="BA44" s="863"/>
      <c r="BB44" s="863"/>
      <c r="BC44" s="863"/>
      <c r="BD44" s="863"/>
      <c r="BE44" s="860"/>
      <c r="BF44" s="860"/>
      <c r="BG44" s="860"/>
      <c r="BH44" s="860"/>
      <c r="BI44" s="861"/>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2"/>
      <c r="AL45" s="859"/>
      <c r="AM45" s="859"/>
      <c r="AN45" s="859"/>
      <c r="AO45" s="859"/>
      <c r="AP45" s="859"/>
      <c r="AQ45" s="859"/>
      <c r="AR45" s="859"/>
      <c r="AS45" s="859"/>
      <c r="AT45" s="859"/>
      <c r="AU45" s="859"/>
      <c r="AV45" s="859"/>
      <c r="AW45" s="859"/>
      <c r="AX45" s="859"/>
      <c r="AY45" s="859"/>
      <c r="AZ45" s="863"/>
      <c r="BA45" s="863"/>
      <c r="BB45" s="863"/>
      <c r="BC45" s="863"/>
      <c r="BD45" s="863"/>
      <c r="BE45" s="860"/>
      <c r="BF45" s="860"/>
      <c r="BG45" s="860"/>
      <c r="BH45" s="860"/>
      <c r="BI45" s="861"/>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2"/>
      <c r="AL46" s="859"/>
      <c r="AM46" s="859"/>
      <c r="AN46" s="859"/>
      <c r="AO46" s="859"/>
      <c r="AP46" s="859"/>
      <c r="AQ46" s="859"/>
      <c r="AR46" s="859"/>
      <c r="AS46" s="859"/>
      <c r="AT46" s="859"/>
      <c r="AU46" s="859"/>
      <c r="AV46" s="859"/>
      <c r="AW46" s="859"/>
      <c r="AX46" s="859"/>
      <c r="AY46" s="859"/>
      <c r="AZ46" s="863"/>
      <c r="BA46" s="863"/>
      <c r="BB46" s="863"/>
      <c r="BC46" s="863"/>
      <c r="BD46" s="863"/>
      <c r="BE46" s="860"/>
      <c r="BF46" s="860"/>
      <c r="BG46" s="860"/>
      <c r="BH46" s="860"/>
      <c r="BI46" s="861"/>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2"/>
      <c r="AL47" s="859"/>
      <c r="AM47" s="859"/>
      <c r="AN47" s="859"/>
      <c r="AO47" s="859"/>
      <c r="AP47" s="859"/>
      <c r="AQ47" s="859"/>
      <c r="AR47" s="859"/>
      <c r="AS47" s="859"/>
      <c r="AT47" s="859"/>
      <c r="AU47" s="859"/>
      <c r="AV47" s="859"/>
      <c r="AW47" s="859"/>
      <c r="AX47" s="859"/>
      <c r="AY47" s="859"/>
      <c r="AZ47" s="863"/>
      <c r="BA47" s="863"/>
      <c r="BB47" s="863"/>
      <c r="BC47" s="863"/>
      <c r="BD47" s="863"/>
      <c r="BE47" s="860"/>
      <c r="BF47" s="860"/>
      <c r="BG47" s="860"/>
      <c r="BH47" s="860"/>
      <c r="BI47" s="861"/>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2"/>
      <c r="AL48" s="859"/>
      <c r="AM48" s="859"/>
      <c r="AN48" s="859"/>
      <c r="AO48" s="859"/>
      <c r="AP48" s="859"/>
      <c r="AQ48" s="859"/>
      <c r="AR48" s="859"/>
      <c r="AS48" s="859"/>
      <c r="AT48" s="859"/>
      <c r="AU48" s="859"/>
      <c r="AV48" s="859"/>
      <c r="AW48" s="859"/>
      <c r="AX48" s="859"/>
      <c r="AY48" s="859"/>
      <c r="AZ48" s="863"/>
      <c r="BA48" s="863"/>
      <c r="BB48" s="863"/>
      <c r="BC48" s="863"/>
      <c r="BD48" s="863"/>
      <c r="BE48" s="860"/>
      <c r="BF48" s="860"/>
      <c r="BG48" s="860"/>
      <c r="BH48" s="860"/>
      <c r="BI48" s="861"/>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2"/>
      <c r="AL49" s="859"/>
      <c r="AM49" s="859"/>
      <c r="AN49" s="859"/>
      <c r="AO49" s="859"/>
      <c r="AP49" s="859"/>
      <c r="AQ49" s="859"/>
      <c r="AR49" s="859"/>
      <c r="AS49" s="859"/>
      <c r="AT49" s="859"/>
      <c r="AU49" s="859"/>
      <c r="AV49" s="859"/>
      <c r="AW49" s="859"/>
      <c r="AX49" s="859"/>
      <c r="AY49" s="859"/>
      <c r="AZ49" s="863"/>
      <c r="BA49" s="863"/>
      <c r="BB49" s="863"/>
      <c r="BC49" s="863"/>
      <c r="BD49" s="863"/>
      <c r="BE49" s="860"/>
      <c r="BF49" s="860"/>
      <c r="BG49" s="860"/>
      <c r="BH49" s="860"/>
      <c r="BI49" s="861"/>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0"/>
      <c r="BF50" s="860"/>
      <c r="BG50" s="860"/>
      <c r="BH50" s="860"/>
      <c r="BI50" s="861"/>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0"/>
      <c r="BF51" s="860"/>
      <c r="BG51" s="860"/>
      <c r="BH51" s="860"/>
      <c r="BI51" s="861"/>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0"/>
      <c r="BF52" s="860"/>
      <c r="BG52" s="860"/>
      <c r="BH52" s="860"/>
      <c r="BI52" s="861"/>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0"/>
      <c r="BF53" s="860"/>
      <c r="BG53" s="860"/>
      <c r="BH53" s="860"/>
      <c r="BI53" s="861"/>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0"/>
      <c r="BF54" s="860"/>
      <c r="BG54" s="860"/>
      <c r="BH54" s="860"/>
      <c r="BI54" s="861"/>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0"/>
      <c r="BF55" s="860"/>
      <c r="BG55" s="860"/>
      <c r="BH55" s="860"/>
      <c r="BI55" s="861"/>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0"/>
      <c r="BF56" s="860"/>
      <c r="BG56" s="860"/>
      <c r="BH56" s="860"/>
      <c r="BI56" s="861"/>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0"/>
      <c r="BF57" s="860"/>
      <c r="BG57" s="860"/>
      <c r="BH57" s="860"/>
      <c r="BI57" s="861"/>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0"/>
      <c r="BF58" s="860"/>
      <c r="BG58" s="860"/>
      <c r="BH58" s="860"/>
      <c r="BI58" s="861"/>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0"/>
      <c r="BF59" s="860"/>
      <c r="BG59" s="860"/>
      <c r="BH59" s="860"/>
      <c r="BI59" s="861"/>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0"/>
      <c r="BF60" s="860"/>
      <c r="BG60" s="860"/>
      <c r="BH60" s="860"/>
      <c r="BI60" s="861"/>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0"/>
      <c r="BF61" s="860"/>
      <c r="BG61" s="860"/>
      <c r="BH61" s="860"/>
      <c r="BI61" s="861"/>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0"/>
      <c r="BF62" s="860"/>
      <c r="BG62" s="860"/>
      <c r="BH62" s="860"/>
      <c r="BI62" s="861"/>
      <c r="BJ62" s="876" t="s">
        <v>408</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386</v>
      </c>
      <c r="B63" s="818" t="s">
        <v>409</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1101</v>
      </c>
      <c r="AG63" s="873"/>
      <c r="AH63" s="873"/>
      <c r="AI63" s="873"/>
      <c r="AJ63" s="874"/>
      <c r="AK63" s="875"/>
      <c r="AL63" s="870"/>
      <c r="AM63" s="870"/>
      <c r="AN63" s="870"/>
      <c r="AO63" s="870"/>
      <c r="AP63" s="873">
        <v>9988</v>
      </c>
      <c r="AQ63" s="873"/>
      <c r="AR63" s="873"/>
      <c r="AS63" s="873"/>
      <c r="AT63" s="873"/>
      <c r="AU63" s="873">
        <v>5844</v>
      </c>
      <c r="AV63" s="873"/>
      <c r="AW63" s="873"/>
      <c r="AX63" s="873"/>
      <c r="AY63" s="873"/>
      <c r="AZ63" s="877"/>
      <c r="BA63" s="877"/>
      <c r="BB63" s="877"/>
      <c r="BC63" s="877"/>
      <c r="BD63" s="877"/>
      <c r="BE63" s="878"/>
      <c r="BF63" s="878"/>
      <c r="BG63" s="878"/>
      <c r="BH63" s="878"/>
      <c r="BI63" s="879"/>
      <c r="BJ63" s="880" t="s">
        <v>126</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411</v>
      </c>
      <c r="B66" s="757"/>
      <c r="C66" s="757"/>
      <c r="D66" s="757"/>
      <c r="E66" s="757"/>
      <c r="F66" s="757"/>
      <c r="G66" s="757"/>
      <c r="H66" s="757"/>
      <c r="I66" s="757"/>
      <c r="J66" s="757"/>
      <c r="K66" s="757"/>
      <c r="L66" s="757"/>
      <c r="M66" s="757"/>
      <c r="N66" s="757"/>
      <c r="O66" s="757"/>
      <c r="P66" s="758"/>
      <c r="Q66" s="762" t="s">
        <v>390</v>
      </c>
      <c r="R66" s="763"/>
      <c r="S66" s="763"/>
      <c r="T66" s="763"/>
      <c r="U66" s="764"/>
      <c r="V66" s="762" t="s">
        <v>412</v>
      </c>
      <c r="W66" s="763"/>
      <c r="X66" s="763"/>
      <c r="Y66" s="763"/>
      <c r="Z66" s="764"/>
      <c r="AA66" s="762" t="s">
        <v>413</v>
      </c>
      <c r="AB66" s="763"/>
      <c r="AC66" s="763"/>
      <c r="AD66" s="763"/>
      <c r="AE66" s="764"/>
      <c r="AF66" s="883" t="s">
        <v>393</v>
      </c>
      <c r="AG66" s="844"/>
      <c r="AH66" s="844"/>
      <c r="AI66" s="844"/>
      <c r="AJ66" s="884"/>
      <c r="AK66" s="762" t="s">
        <v>394</v>
      </c>
      <c r="AL66" s="757"/>
      <c r="AM66" s="757"/>
      <c r="AN66" s="757"/>
      <c r="AO66" s="758"/>
      <c r="AP66" s="762" t="s">
        <v>414</v>
      </c>
      <c r="AQ66" s="763"/>
      <c r="AR66" s="763"/>
      <c r="AS66" s="763"/>
      <c r="AT66" s="764"/>
      <c r="AU66" s="762" t="s">
        <v>415</v>
      </c>
      <c r="AV66" s="763"/>
      <c r="AW66" s="763"/>
      <c r="AX66" s="763"/>
      <c r="AY66" s="764"/>
      <c r="AZ66" s="762" t="s">
        <v>374</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578</v>
      </c>
      <c r="C68" s="899"/>
      <c r="D68" s="899"/>
      <c r="E68" s="899"/>
      <c r="F68" s="899"/>
      <c r="G68" s="899"/>
      <c r="H68" s="899"/>
      <c r="I68" s="899"/>
      <c r="J68" s="899"/>
      <c r="K68" s="899"/>
      <c r="L68" s="899"/>
      <c r="M68" s="899"/>
      <c r="N68" s="899"/>
      <c r="O68" s="899"/>
      <c r="P68" s="900"/>
      <c r="Q68" s="901">
        <v>102</v>
      </c>
      <c r="R68" s="895"/>
      <c r="S68" s="895"/>
      <c r="T68" s="895"/>
      <c r="U68" s="895"/>
      <c r="V68" s="895">
        <v>98</v>
      </c>
      <c r="W68" s="895"/>
      <c r="X68" s="895"/>
      <c r="Y68" s="895"/>
      <c r="Z68" s="895"/>
      <c r="AA68" s="895">
        <v>4</v>
      </c>
      <c r="AB68" s="895"/>
      <c r="AC68" s="895"/>
      <c r="AD68" s="895"/>
      <c r="AE68" s="895"/>
      <c r="AF68" s="895">
        <v>4</v>
      </c>
      <c r="AG68" s="895"/>
      <c r="AH68" s="895"/>
      <c r="AI68" s="895"/>
      <c r="AJ68" s="895"/>
      <c r="AK68" s="895" t="s">
        <v>576</v>
      </c>
      <c r="AL68" s="895"/>
      <c r="AM68" s="895"/>
      <c r="AN68" s="895"/>
      <c r="AO68" s="895"/>
      <c r="AP68" s="895">
        <v>36</v>
      </c>
      <c r="AQ68" s="895"/>
      <c r="AR68" s="895"/>
      <c r="AS68" s="895"/>
      <c r="AT68" s="895"/>
      <c r="AU68" s="895">
        <v>36</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579</v>
      </c>
      <c r="C69" s="903"/>
      <c r="D69" s="903"/>
      <c r="E69" s="903"/>
      <c r="F69" s="903"/>
      <c r="G69" s="903"/>
      <c r="H69" s="903"/>
      <c r="I69" s="903"/>
      <c r="J69" s="903"/>
      <c r="K69" s="903"/>
      <c r="L69" s="903"/>
      <c r="M69" s="903"/>
      <c r="N69" s="903"/>
      <c r="O69" s="903"/>
      <c r="P69" s="904"/>
      <c r="Q69" s="905">
        <v>27</v>
      </c>
      <c r="R69" s="859"/>
      <c r="S69" s="859"/>
      <c r="T69" s="859"/>
      <c r="U69" s="859"/>
      <c r="V69" s="859">
        <v>21</v>
      </c>
      <c r="W69" s="859"/>
      <c r="X69" s="859"/>
      <c r="Y69" s="859"/>
      <c r="Z69" s="859"/>
      <c r="AA69" s="859">
        <v>6</v>
      </c>
      <c r="AB69" s="859"/>
      <c r="AC69" s="859"/>
      <c r="AD69" s="859"/>
      <c r="AE69" s="859"/>
      <c r="AF69" s="859">
        <v>6</v>
      </c>
      <c r="AG69" s="859"/>
      <c r="AH69" s="859"/>
      <c r="AI69" s="859"/>
      <c r="AJ69" s="859"/>
      <c r="AK69" s="859" t="s">
        <v>576</v>
      </c>
      <c r="AL69" s="859"/>
      <c r="AM69" s="859"/>
      <c r="AN69" s="859"/>
      <c r="AO69" s="859"/>
      <c r="AP69" s="859" t="s">
        <v>576</v>
      </c>
      <c r="AQ69" s="859"/>
      <c r="AR69" s="859"/>
      <c r="AS69" s="859"/>
      <c r="AT69" s="859"/>
      <c r="AU69" s="859" t="s">
        <v>576</v>
      </c>
      <c r="AV69" s="859"/>
      <c r="AW69" s="859"/>
      <c r="AX69" s="859"/>
      <c r="AY69" s="859"/>
      <c r="AZ69" s="860"/>
      <c r="BA69" s="860"/>
      <c r="BB69" s="860"/>
      <c r="BC69" s="860"/>
      <c r="BD69" s="861"/>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580</v>
      </c>
      <c r="C70" s="903"/>
      <c r="D70" s="903"/>
      <c r="E70" s="903"/>
      <c r="F70" s="903"/>
      <c r="G70" s="903"/>
      <c r="H70" s="903"/>
      <c r="I70" s="903"/>
      <c r="J70" s="903"/>
      <c r="K70" s="903"/>
      <c r="L70" s="903"/>
      <c r="M70" s="903"/>
      <c r="N70" s="903"/>
      <c r="O70" s="903"/>
      <c r="P70" s="904"/>
      <c r="Q70" s="905">
        <v>65</v>
      </c>
      <c r="R70" s="859"/>
      <c r="S70" s="859"/>
      <c r="T70" s="859"/>
      <c r="U70" s="859"/>
      <c r="V70" s="859">
        <v>56</v>
      </c>
      <c r="W70" s="859"/>
      <c r="X70" s="859"/>
      <c r="Y70" s="859"/>
      <c r="Z70" s="859"/>
      <c r="AA70" s="859">
        <v>8</v>
      </c>
      <c r="AB70" s="859"/>
      <c r="AC70" s="859"/>
      <c r="AD70" s="859"/>
      <c r="AE70" s="859"/>
      <c r="AF70" s="859">
        <v>8</v>
      </c>
      <c r="AG70" s="859"/>
      <c r="AH70" s="859"/>
      <c r="AI70" s="859"/>
      <c r="AJ70" s="859"/>
      <c r="AK70" s="859" t="s">
        <v>576</v>
      </c>
      <c r="AL70" s="859"/>
      <c r="AM70" s="859"/>
      <c r="AN70" s="859"/>
      <c r="AO70" s="859"/>
      <c r="AP70" s="859" t="s">
        <v>576</v>
      </c>
      <c r="AQ70" s="859"/>
      <c r="AR70" s="859"/>
      <c r="AS70" s="859"/>
      <c r="AT70" s="859"/>
      <c r="AU70" s="859" t="s">
        <v>576</v>
      </c>
      <c r="AV70" s="859"/>
      <c r="AW70" s="859"/>
      <c r="AX70" s="859"/>
      <c r="AY70" s="859"/>
      <c r="AZ70" s="860"/>
      <c r="BA70" s="860"/>
      <c r="BB70" s="860"/>
      <c r="BC70" s="860"/>
      <c r="BD70" s="861"/>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581</v>
      </c>
      <c r="C71" s="903"/>
      <c r="D71" s="903"/>
      <c r="E71" s="903"/>
      <c r="F71" s="903"/>
      <c r="G71" s="903"/>
      <c r="H71" s="903"/>
      <c r="I71" s="903"/>
      <c r="J71" s="903"/>
      <c r="K71" s="903"/>
      <c r="L71" s="903"/>
      <c r="M71" s="903"/>
      <c r="N71" s="903"/>
      <c r="O71" s="903"/>
      <c r="P71" s="904"/>
      <c r="Q71" s="905">
        <v>363</v>
      </c>
      <c r="R71" s="859"/>
      <c r="S71" s="859"/>
      <c r="T71" s="859"/>
      <c r="U71" s="859"/>
      <c r="V71" s="859">
        <v>231</v>
      </c>
      <c r="W71" s="859"/>
      <c r="X71" s="859"/>
      <c r="Y71" s="859"/>
      <c r="Z71" s="859"/>
      <c r="AA71" s="859">
        <v>133</v>
      </c>
      <c r="AB71" s="859"/>
      <c r="AC71" s="859"/>
      <c r="AD71" s="859"/>
      <c r="AE71" s="859"/>
      <c r="AF71" s="859">
        <v>133</v>
      </c>
      <c r="AG71" s="859"/>
      <c r="AH71" s="859"/>
      <c r="AI71" s="859"/>
      <c r="AJ71" s="859"/>
      <c r="AK71" s="859">
        <v>122</v>
      </c>
      <c r="AL71" s="859"/>
      <c r="AM71" s="859"/>
      <c r="AN71" s="859"/>
      <c r="AO71" s="859"/>
      <c r="AP71" s="859" t="s">
        <v>576</v>
      </c>
      <c r="AQ71" s="859"/>
      <c r="AR71" s="859"/>
      <c r="AS71" s="859"/>
      <c r="AT71" s="859"/>
      <c r="AU71" s="859" t="s">
        <v>576</v>
      </c>
      <c r="AV71" s="859"/>
      <c r="AW71" s="859"/>
      <c r="AX71" s="859"/>
      <c r="AY71" s="859"/>
      <c r="AZ71" s="860" t="s">
        <v>583</v>
      </c>
      <c r="BA71" s="860"/>
      <c r="BB71" s="860"/>
      <c r="BC71" s="860"/>
      <c r="BD71" s="861"/>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582</v>
      </c>
      <c r="C72" s="903"/>
      <c r="D72" s="903"/>
      <c r="E72" s="903"/>
      <c r="F72" s="903"/>
      <c r="G72" s="903"/>
      <c r="H72" s="903"/>
      <c r="I72" s="903"/>
      <c r="J72" s="903"/>
      <c r="K72" s="903"/>
      <c r="L72" s="903"/>
      <c r="M72" s="903"/>
      <c r="N72" s="903"/>
      <c r="O72" s="903"/>
      <c r="P72" s="904"/>
      <c r="Q72" s="905">
        <v>204037</v>
      </c>
      <c r="R72" s="859"/>
      <c r="S72" s="859"/>
      <c r="T72" s="859"/>
      <c r="U72" s="859"/>
      <c r="V72" s="859">
        <v>197049</v>
      </c>
      <c r="W72" s="859"/>
      <c r="X72" s="859"/>
      <c r="Y72" s="859"/>
      <c r="Z72" s="859"/>
      <c r="AA72" s="859">
        <v>6987</v>
      </c>
      <c r="AB72" s="859"/>
      <c r="AC72" s="859"/>
      <c r="AD72" s="859"/>
      <c r="AE72" s="859"/>
      <c r="AF72" s="859">
        <v>6987</v>
      </c>
      <c r="AG72" s="859"/>
      <c r="AH72" s="859"/>
      <c r="AI72" s="859"/>
      <c r="AJ72" s="859"/>
      <c r="AK72" s="859" t="s">
        <v>576</v>
      </c>
      <c r="AL72" s="859"/>
      <c r="AM72" s="859"/>
      <c r="AN72" s="859"/>
      <c r="AO72" s="859"/>
      <c r="AP72" s="859" t="s">
        <v>576</v>
      </c>
      <c r="AQ72" s="859"/>
      <c r="AR72" s="859"/>
      <c r="AS72" s="859"/>
      <c r="AT72" s="859"/>
      <c r="AU72" s="859" t="s">
        <v>576</v>
      </c>
      <c r="AV72" s="859"/>
      <c r="AW72" s="859"/>
      <c r="AX72" s="859"/>
      <c r="AY72" s="859"/>
      <c r="AZ72" s="860" t="s">
        <v>584</v>
      </c>
      <c r="BA72" s="860"/>
      <c r="BB72" s="860"/>
      <c r="BC72" s="860"/>
      <c r="BD72" s="861"/>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c r="C73" s="903"/>
      <c r="D73" s="903"/>
      <c r="E73" s="903"/>
      <c r="F73" s="903"/>
      <c r="G73" s="903"/>
      <c r="H73" s="903"/>
      <c r="I73" s="903"/>
      <c r="J73" s="903"/>
      <c r="K73" s="903"/>
      <c r="L73" s="903"/>
      <c r="M73" s="903"/>
      <c r="N73" s="903"/>
      <c r="O73" s="903"/>
      <c r="P73" s="904"/>
      <c r="Q73" s="905"/>
      <c r="R73" s="859"/>
      <c r="S73" s="859"/>
      <c r="T73" s="859"/>
      <c r="U73" s="859"/>
      <c r="V73" s="859"/>
      <c r="W73" s="859"/>
      <c r="X73" s="859"/>
      <c r="Y73" s="859"/>
      <c r="Z73" s="859"/>
      <c r="AA73" s="859"/>
      <c r="AB73" s="859"/>
      <c r="AC73" s="859"/>
      <c r="AD73" s="859"/>
      <c r="AE73" s="859"/>
      <c r="AF73" s="859"/>
      <c r="AG73" s="859"/>
      <c r="AH73" s="859"/>
      <c r="AI73" s="859"/>
      <c r="AJ73" s="859"/>
      <c r="AK73" s="859"/>
      <c r="AL73" s="859"/>
      <c r="AM73" s="859"/>
      <c r="AN73" s="859"/>
      <c r="AO73" s="859"/>
      <c r="AP73" s="859"/>
      <c r="AQ73" s="859"/>
      <c r="AR73" s="859"/>
      <c r="AS73" s="859"/>
      <c r="AT73" s="859"/>
      <c r="AU73" s="859"/>
      <c r="AV73" s="859"/>
      <c r="AW73" s="859"/>
      <c r="AX73" s="859"/>
      <c r="AY73" s="859"/>
      <c r="AZ73" s="860"/>
      <c r="BA73" s="860"/>
      <c r="BB73" s="860"/>
      <c r="BC73" s="860"/>
      <c r="BD73" s="861"/>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c r="C74" s="903"/>
      <c r="D74" s="903"/>
      <c r="E74" s="903"/>
      <c r="F74" s="903"/>
      <c r="G74" s="903"/>
      <c r="H74" s="903"/>
      <c r="I74" s="903"/>
      <c r="J74" s="903"/>
      <c r="K74" s="903"/>
      <c r="L74" s="903"/>
      <c r="M74" s="903"/>
      <c r="N74" s="903"/>
      <c r="O74" s="903"/>
      <c r="P74" s="904"/>
      <c r="Q74" s="905"/>
      <c r="R74" s="859"/>
      <c r="S74" s="859"/>
      <c r="T74" s="859"/>
      <c r="U74" s="859"/>
      <c r="V74" s="859"/>
      <c r="W74" s="859"/>
      <c r="X74" s="859"/>
      <c r="Y74" s="859"/>
      <c r="Z74" s="859"/>
      <c r="AA74" s="859"/>
      <c r="AB74" s="859"/>
      <c r="AC74" s="859"/>
      <c r="AD74" s="859"/>
      <c r="AE74" s="859"/>
      <c r="AF74" s="859"/>
      <c r="AG74" s="859"/>
      <c r="AH74" s="859"/>
      <c r="AI74" s="859"/>
      <c r="AJ74" s="859"/>
      <c r="AK74" s="859"/>
      <c r="AL74" s="859"/>
      <c r="AM74" s="859"/>
      <c r="AN74" s="859"/>
      <c r="AO74" s="859"/>
      <c r="AP74" s="859"/>
      <c r="AQ74" s="859"/>
      <c r="AR74" s="859"/>
      <c r="AS74" s="859"/>
      <c r="AT74" s="859"/>
      <c r="AU74" s="859"/>
      <c r="AV74" s="859"/>
      <c r="AW74" s="859"/>
      <c r="AX74" s="859"/>
      <c r="AY74" s="859"/>
      <c r="AZ74" s="860"/>
      <c r="BA74" s="860"/>
      <c r="BB74" s="860"/>
      <c r="BC74" s="860"/>
      <c r="BD74" s="861"/>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c r="C75" s="903"/>
      <c r="D75" s="903"/>
      <c r="E75" s="903"/>
      <c r="F75" s="903"/>
      <c r="G75" s="903"/>
      <c r="H75" s="903"/>
      <c r="I75" s="903"/>
      <c r="J75" s="903"/>
      <c r="K75" s="903"/>
      <c r="L75" s="903"/>
      <c r="M75" s="903"/>
      <c r="N75" s="903"/>
      <c r="O75" s="903"/>
      <c r="P75" s="904"/>
      <c r="Q75" s="906"/>
      <c r="R75" s="907"/>
      <c r="S75" s="907"/>
      <c r="T75" s="907"/>
      <c r="U75" s="862"/>
      <c r="V75" s="908"/>
      <c r="W75" s="907"/>
      <c r="X75" s="907"/>
      <c r="Y75" s="907"/>
      <c r="Z75" s="862"/>
      <c r="AA75" s="908"/>
      <c r="AB75" s="907"/>
      <c r="AC75" s="907"/>
      <c r="AD75" s="907"/>
      <c r="AE75" s="862"/>
      <c r="AF75" s="908"/>
      <c r="AG75" s="907"/>
      <c r="AH75" s="907"/>
      <c r="AI75" s="907"/>
      <c r="AJ75" s="862"/>
      <c r="AK75" s="908"/>
      <c r="AL75" s="907"/>
      <c r="AM75" s="907"/>
      <c r="AN75" s="907"/>
      <c r="AO75" s="862"/>
      <c r="AP75" s="908"/>
      <c r="AQ75" s="907"/>
      <c r="AR75" s="907"/>
      <c r="AS75" s="907"/>
      <c r="AT75" s="862"/>
      <c r="AU75" s="908"/>
      <c r="AV75" s="907"/>
      <c r="AW75" s="907"/>
      <c r="AX75" s="907"/>
      <c r="AY75" s="862"/>
      <c r="AZ75" s="860"/>
      <c r="BA75" s="860"/>
      <c r="BB75" s="860"/>
      <c r="BC75" s="860"/>
      <c r="BD75" s="861"/>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c r="C76" s="903"/>
      <c r="D76" s="903"/>
      <c r="E76" s="903"/>
      <c r="F76" s="903"/>
      <c r="G76" s="903"/>
      <c r="H76" s="903"/>
      <c r="I76" s="903"/>
      <c r="J76" s="903"/>
      <c r="K76" s="903"/>
      <c r="L76" s="903"/>
      <c r="M76" s="903"/>
      <c r="N76" s="903"/>
      <c r="O76" s="903"/>
      <c r="P76" s="904"/>
      <c r="Q76" s="906"/>
      <c r="R76" s="907"/>
      <c r="S76" s="907"/>
      <c r="T76" s="907"/>
      <c r="U76" s="862"/>
      <c r="V76" s="908"/>
      <c r="W76" s="907"/>
      <c r="X76" s="907"/>
      <c r="Y76" s="907"/>
      <c r="Z76" s="862"/>
      <c r="AA76" s="908"/>
      <c r="AB76" s="907"/>
      <c r="AC76" s="907"/>
      <c r="AD76" s="907"/>
      <c r="AE76" s="862"/>
      <c r="AF76" s="908"/>
      <c r="AG76" s="907"/>
      <c r="AH76" s="907"/>
      <c r="AI76" s="907"/>
      <c r="AJ76" s="862"/>
      <c r="AK76" s="908"/>
      <c r="AL76" s="907"/>
      <c r="AM76" s="907"/>
      <c r="AN76" s="907"/>
      <c r="AO76" s="862"/>
      <c r="AP76" s="908"/>
      <c r="AQ76" s="907"/>
      <c r="AR76" s="907"/>
      <c r="AS76" s="907"/>
      <c r="AT76" s="862"/>
      <c r="AU76" s="908"/>
      <c r="AV76" s="907"/>
      <c r="AW76" s="907"/>
      <c r="AX76" s="907"/>
      <c r="AY76" s="862"/>
      <c r="AZ76" s="860"/>
      <c r="BA76" s="860"/>
      <c r="BB76" s="860"/>
      <c r="BC76" s="860"/>
      <c r="BD76" s="861"/>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c r="C77" s="903"/>
      <c r="D77" s="903"/>
      <c r="E77" s="903"/>
      <c r="F77" s="903"/>
      <c r="G77" s="903"/>
      <c r="H77" s="903"/>
      <c r="I77" s="903"/>
      <c r="J77" s="903"/>
      <c r="K77" s="903"/>
      <c r="L77" s="903"/>
      <c r="M77" s="903"/>
      <c r="N77" s="903"/>
      <c r="O77" s="903"/>
      <c r="P77" s="904"/>
      <c r="Q77" s="906"/>
      <c r="R77" s="907"/>
      <c r="S77" s="907"/>
      <c r="T77" s="907"/>
      <c r="U77" s="862"/>
      <c r="V77" s="908"/>
      <c r="W77" s="907"/>
      <c r="X77" s="907"/>
      <c r="Y77" s="907"/>
      <c r="Z77" s="862"/>
      <c r="AA77" s="908"/>
      <c r="AB77" s="907"/>
      <c r="AC77" s="907"/>
      <c r="AD77" s="907"/>
      <c r="AE77" s="862"/>
      <c r="AF77" s="908"/>
      <c r="AG77" s="907"/>
      <c r="AH77" s="907"/>
      <c r="AI77" s="907"/>
      <c r="AJ77" s="862"/>
      <c r="AK77" s="908"/>
      <c r="AL77" s="907"/>
      <c r="AM77" s="907"/>
      <c r="AN77" s="907"/>
      <c r="AO77" s="862"/>
      <c r="AP77" s="908"/>
      <c r="AQ77" s="907"/>
      <c r="AR77" s="907"/>
      <c r="AS77" s="907"/>
      <c r="AT77" s="862"/>
      <c r="AU77" s="908"/>
      <c r="AV77" s="907"/>
      <c r="AW77" s="907"/>
      <c r="AX77" s="907"/>
      <c r="AY77" s="862"/>
      <c r="AZ77" s="860"/>
      <c r="BA77" s="860"/>
      <c r="BB77" s="860"/>
      <c r="BC77" s="860"/>
      <c r="BD77" s="861"/>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c r="C78" s="903"/>
      <c r="D78" s="903"/>
      <c r="E78" s="903"/>
      <c r="F78" s="903"/>
      <c r="G78" s="903"/>
      <c r="H78" s="903"/>
      <c r="I78" s="903"/>
      <c r="J78" s="903"/>
      <c r="K78" s="903"/>
      <c r="L78" s="903"/>
      <c r="M78" s="903"/>
      <c r="N78" s="903"/>
      <c r="O78" s="903"/>
      <c r="P78" s="904"/>
      <c r="Q78" s="905"/>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60"/>
      <c r="BA78" s="860"/>
      <c r="BB78" s="860"/>
      <c r="BC78" s="860"/>
      <c r="BD78" s="861"/>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c r="C79" s="903"/>
      <c r="D79" s="903"/>
      <c r="E79" s="903"/>
      <c r="F79" s="903"/>
      <c r="G79" s="903"/>
      <c r="H79" s="903"/>
      <c r="I79" s="903"/>
      <c r="J79" s="903"/>
      <c r="K79" s="903"/>
      <c r="L79" s="903"/>
      <c r="M79" s="903"/>
      <c r="N79" s="903"/>
      <c r="O79" s="903"/>
      <c r="P79" s="904"/>
      <c r="Q79" s="905"/>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60"/>
      <c r="BA79" s="860"/>
      <c r="BB79" s="860"/>
      <c r="BC79" s="860"/>
      <c r="BD79" s="861"/>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0"/>
      <c r="BA80" s="860"/>
      <c r="BB80" s="860"/>
      <c r="BC80" s="860"/>
      <c r="BD80" s="861"/>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0"/>
      <c r="BA81" s="860"/>
      <c r="BB81" s="860"/>
      <c r="BC81" s="860"/>
      <c r="BD81" s="861"/>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0"/>
      <c r="BA82" s="860"/>
      <c r="BB82" s="860"/>
      <c r="BC82" s="860"/>
      <c r="BD82" s="861"/>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0"/>
      <c r="BA83" s="860"/>
      <c r="BB83" s="860"/>
      <c r="BC83" s="860"/>
      <c r="BD83" s="861"/>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0"/>
      <c r="BA84" s="860"/>
      <c r="BB84" s="860"/>
      <c r="BC84" s="860"/>
      <c r="BD84" s="861"/>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0"/>
      <c r="BA85" s="860"/>
      <c r="BB85" s="860"/>
      <c r="BC85" s="860"/>
      <c r="BD85" s="861"/>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0"/>
      <c r="BA86" s="860"/>
      <c r="BB86" s="860"/>
      <c r="BC86" s="860"/>
      <c r="BD86" s="861"/>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386</v>
      </c>
      <c r="B88" s="818" t="s">
        <v>416</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7138</v>
      </c>
      <c r="AG88" s="873"/>
      <c r="AH88" s="873"/>
      <c r="AI88" s="873"/>
      <c r="AJ88" s="873"/>
      <c r="AK88" s="870"/>
      <c r="AL88" s="870"/>
      <c r="AM88" s="870"/>
      <c r="AN88" s="870"/>
      <c r="AO88" s="870"/>
      <c r="AP88" s="873">
        <v>36</v>
      </c>
      <c r="AQ88" s="873"/>
      <c r="AR88" s="873"/>
      <c r="AS88" s="873"/>
      <c r="AT88" s="873"/>
      <c r="AU88" s="873">
        <v>36</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818" t="s">
        <v>417</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19</v>
      </c>
      <c r="CS102" s="881"/>
      <c r="CT102" s="881"/>
      <c r="CU102" s="881"/>
      <c r="CV102" s="920"/>
      <c r="CW102" s="919">
        <v>16</v>
      </c>
      <c r="CX102" s="881"/>
      <c r="CY102" s="881"/>
      <c r="CZ102" s="881"/>
      <c r="DA102" s="920"/>
      <c r="DB102" s="919" t="s">
        <v>591</v>
      </c>
      <c r="DC102" s="881"/>
      <c r="DD102" s="881"/>
      <c r="DE102" s="881"/>
      <c r="DF102" s="920"/>
      <c r="DG102" s="919" t="s">
        <v>591</v>
      </c>
      <c r="DH102" s="881"/>
      <c r="DI102" s="881"/>
      <c r="DJ102" s="881"/>
      <c r="DK102" s="920"/>
      <c r="DL102" s="919" t="s">
        <v>591</v>
      </c>
      <c r="DM102" s="881"/>
      <c r="DN102" s="881"/>
      <c r="DO102" s="881"/>
      <c r="DP102" s="920"/>
      <c r="DQ102" s="919" t="s">
        <v>591</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418</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419</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420</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421</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422</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423</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424</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425</v>
      </c>
      <c r="AB109" s="922"/>
      <c r="AC109" s="922"/>
      <c r="AD109" s="922"/>
      <c r="AE109" s="923"/>
      <c r="AF109" s="921" t="s">
        <v>426</v>
      </c>
      <c r="AG109" s="922"/>
      <c r="AH109" s="922"/>
      <c r="AI109" s="922"/>
      <c r="AJ109" s="923"/>
      <c r="AK109" s="921" t="s">
        <v>301</v>
      </c>
      <c r="AL109" s="922"/>
      <c r="AM109" s="922"/>
      <c r="AN109" s="922"/>
      <c r="AO109" s="923"/>
      <c r="AP109" s="921" t="s">
        <v>427</v>
      </c>
      <c r="AQ109" s="922"/>
      <c r="AR109" s="922"/>
      <c r="AS109" s="922"/>
      <c r="AT109" s="924"/>
      <c r="AU109" s="941" t="s">
        <v>424</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425</v>
      </c>
      <c r="BR109" s="922"/>
      <c r="BS109" s="922"/>
      <c r="BT109" s="922"/>
      <c r="BU109" s="923"/>
      <c r="BV109" s="921" t="s">
        <v>426</v>
      </c>
      <c r="BW109" s="922"/>
      <c r="BX109" s="922"/>
      <c r="BY109" s="922"/>
      <c r="BZ109" s="923"/>
      <c r="CA109" s="921" t="s">
        <v>301</v>
      </c>
      <c r="CB109" s="922"/>
      <c r="CC109" s="922"/>
      <c r="CD109" s="922"/>
      <c r="CE109" s="923"/>
      <c r="CF109" s="942" t="s">
        <v>427</v>
      </c>
      <c r="CG109" s="942"/>
      <c r="CH109" s="942"/>
      <c r="CI109" s="942"/>
      <c r="CJ109" s="942"/>
      <c r="CK109" s="921" t="s">
        <v>428</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425</v>
      </c>
      <c r="DH109" s="922"/>
      <c r="DI109" s="922"/>
      <c r="DJ109" s="922"/>
      <c r="DK109" s="923"/>
      <c r="DL109" s="921" t="s">
        <v>426</v>
      </c>
      <c r="DM109" s="922"/>
      <c r="DN109" s="922"/>
      <c r="DO109" s="922"/>
      <c r="DP109" s="923"/>
      <c r="DQ109" s="921" t="s">
        <v>301</v>
      </c>
      <c r="DR109" s="922"/>
      <c r="DS109" s="922"/>
      <c r="DT109" s="922"/>
      <c r="DU109" s="923"/>
      <c r="DV109" s="921" t="s">
        <v>427</v>
      </c>
      <c r="DW109" s="922"/>
      <c r="DX109" s="922"/>
      <c r="DY109" s="922"/>
      <c r="DZ109" s="924"/>
    </row>
    <row r="110" spans="1:131" s="226" customFormat="1" ht="26.25" customHeight="1" x14ac:dyDescent="0.15">
      <c r="A110" s="925" t="s">
        <v>429</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2562937</v>
      </c>
      <c r="AB110" s="929"/>
      <c r="AC110" s="929"/>
      <c r="AD110" s="929"/>
      <c r="AE110" s="930"/>
      <c r="AF110" s="931">
        <v>2610198</v>
      </c>
      <c r="AG110" s="929"/>
      <c r="AH110" s="929"/>
      <c r="AI110" s="929"/>
      <c r="AJ110" s="930"/>
      <c r="AK110" s="931">
        <v>2784750</v>
      </c>
      <c r="AL110" s="929"/>
      <c r="AM110" s="929"/>
      <c r="AN110" s="929"/>
      <c r="AO110" s="930"/>
      <c r="AP110" s="932">
        <v>27.6</v>
      </c>
      <c r="AQ110" s="933"/>
      <c r="AR110" s="933"/>
      <c r="AS110" s="933"/>
      <c r="AT110" s="934"/>
      <c r="AU110" s="935" t="s">
        <v>72</v>
      </c>
      <c r="AV110" s="936"/>
      <c r="AW110" s="936"/>
      <c r="AX110" s="936"/>
      <c r="AY110" s="936"/>
      <c r="AZ110" s="958" t="s">
        <v>430</v>
      </c>
      <c r="BA110" s="926"/>
      <c r="BB110" s="926"/>
      <c r="BC110" s="926"/>
      <c r="BD110" s="926"/>
      <c r="BE110" s="926"/>
      <c r="BF110" s="926"/>
      <c r="BG110" s="926"/>
      <c r="BH110" s="926"/>
      <c r="BI110" s="926"/>
      <c r="BJ110" s="926"/>
      <c r="BK110" s="926"/>
      <c r="BL110" s="926"/>
      <c r="BM110" s="926"/>
      <c r="BN110" s="926"/>
      <c r="BO110" s="926"/>
      <c r="BP110" s="927"/>
      <c r="BQ110" s="959">
        <v>27185735</v>
      </c>
      <c r="BR110" s="960"/>
      <c r="BS110" s="960"/>
      <c r="BT110" s="960"/>
      <c r="BU110" s="960"/>
      <c r="BV110" s="960">
        <v>27892868</v>
      </c>
      <c r="BW110" s="960"/>
      <c r="BX110" s="960"/>
      <c r="BY110" s="960"/>
      <c r="BZ110" s="960"/>
      <c r="CA110" s="960">
        <v>27595250</v>
      </c>
      <c r="CB110" s="960"/>
      <c r="CC110" s="960"/>
      <c r="CD110" s="960"/>
      <c r="CE110" s="960"/>
      <c r="CF110" s="973">
        <v>273.7</v>
      </c>
      <c r="CG110" s="974"/>
      <c r="CH110" s="974"/>
      <c r="CI110" s="974"/>
      <c r="CJ110" s="974"/>
      <c r="CK110" s="975" t="s">
        <v>431</v>
      </c>
      <c r="CL110" s="976"/>
      <c r="CM110" s="958" t="s">
        <v>432</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t="s">
        <v>433</v>
      </c>
      <c r="DH110" s="960"/>
      <c r="DI110" s="960"/>
      <c r="DJ110" s="960"/>
      <c r="DK110" s="960"/>
      <c r="DL110" s="960" t="s">
        <v>433</v>
      </c>
      <c r="DM110" s="960"/>
      <c r="DN110" s="960"/>
      <c r="DO110" s="960"/>
      <c r="DP110" s="960"/>
      <c r="DQ110" s="960" t="s">
        <v>433</v>
      </c>
      <c r="DR110" s="960"/>
      <c r="DS110" s="960"/>
      <c r="DT110" s="960"/>
      <c r="DU110" s="960"/>
      <c r="DV110" s="961" t="s">
        <v>433</v>
      </c>
      <c r="DW110" s="961"/>
      <c r="DX110" s="961"/>
      <c r="DY110" s="961"/>
      <c r="DZ110" s="962"/>
    </row>
    <row r="111" spans="1:131" s="226" customFormat="1" ht="26.25" customHeight="1" x14ac:dyDescent="0.15">
      <c r="A111" s="963" t="s">
        <v>434</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433</v>
      </c>
      <c r="AB111" s="967"/>
      <c r="AC111" s="967"/>
      <c r="AD111" s="967"/>
      <c r="AE111" s="968"/>
      <c r="AF111" s="969" t="s">
        <v>433</v>
      </c>
      <c r="AG111" s="967"/>
      <c r="AH111" s="967"/>
      <c r="AI111" s="967"/>
      <c r="AJ111" s="968"/>
      <c r="AK111" s="969" t="s">
        <v>433</v>
      </c>
      <c r="AL111" s="967"/>
      <c r="AM111" s="967"/>
      <c r="AN111" s="967"/>
      <c r="AO111" s="968"/>
      <c r="AP111" s="970" t="s">
        <v>433</v>
      </c>
      <c r="AQ111" s="971"/>
      <c r="AR111" s="971"/>
      <c r="AS111" s="971"/>
      <c r="AT111" s="972"/>
      <c r="AU111" s="937"/>
      <c r="AV111" s="938"/>
      <c r="AW111" s="938"/>
      <c r="AX111" s="938"/>
      <c r="AY111" s="938"/>
      <c r="AZ111" s="951" t="s">
        <v>435</v>
      </c>
      <c r="BA111" s="952"/>
      <c r="BB111" s="952"/>
      <c r="BC111" s="952"/>
      <c r="BD111" s="952"/>
      <c r="BE111" s="952"/>
      <c r="BF111" s="952"/>
      <c r="BG111" s="952"/>
      <c r="BH111" s="952"/>
      <c r="BI111" s="952"/>
      <c r="BJ111" s="952"/>
      <c r="BK111" s="952"/>
      <c r="BL111" s="952"/>
      <c r="BM111" s="952"/>
      <c r="BN111" s="952"/>
      <c r="BO111" s="952"/>
      <c r="BP111" s="953"/>
      <c r="BQ111" s="954">
        <v>131058</v>
      </c>
      <c r="BR111" s="955"/>
      <c r="BS111" s="955"/>
      <c r="BT111" s="955"/>
      <c r="BU111" s="955"/>
      <c r="BV111" s="955">
        <v>170276</v>
      </c>
      <c r="BW111" s="955"/>
      <c r="BX111" s="955"/>
      <c r="BY111" s="955"/>
      <c r="BZ111" s="955"/>
      <c r="CA111" s="955">
        <v>183931</v>
      </c>
      <c r="CB111" s="955"/>
      <c r="CC111" s="955"/>
      <c r="CD111" s="955"/>
      <c r="CE111" s="955"/>
      <c r="CF111" s="949">
        <v>1.8</v>
      </c>
      <c r="CG111" s="950"/>
      <c r="CH111" s="950"/>
      <c r="CI111" s="950"/>
      <c r="CJ111" s="950"/>
      <c r="CK111" s="977"/>
      <c r="CL111" s="978"/>
      <c r="CM111" s="951" t="s">
        <v>436</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437</v>
      </c>
      <c r="DH111" s="955"/>
      <c r="DI111" s="955"/>
      <c r="DJ111" s="955"/>
      <c r="DK111" s="955"/>
      <c r="DL111" s="955" t="s">
        <v>433</v>
      </c>
      <c r="DM111" s="955"/>
      <c r="DN111" s="955"/>
      <c r="DO111" s="955"/>
      <c r="DP111" s="955"/>
      <c r="DQ111" s="955" t="s">
        <v>438</v>
      </c>
      <c r="DR111" s="955"/>
      <c r="DS111" s="955"/>
      <c r="DT111" s="955"/>
      <c r="DU111" s="955"/>
      <c r="DV111" s="956" t="s">
        <v>437</v>
      </c>
      <c r="DW111" s="956"/>
      <c r="DX111" s="956"/>
      <c r="DY111" s="956"/>
      <c r="DZ111" s="957"/>
    </row>
    <row r="112" spans="1:131" s="226" customFormat="1" ht="26.25" customHeight="1" x14ac:dyDescent="0.15">
      <c r="A112" s="981" t="s">
        <v>439</v>
      </c>
      <c r="B112" s="982"/>
      <c r="C112" s="952" t="s">
        <v>440</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437</v>
      </c>
      <c r="AB112" s="988"/>
      <c r="AC112" s="988"/>
      <c r="AD112" s="988"/>
      <c r="AE112" s="989"/>
      <c r="AF112" s="990" t="s">
        <v>437</v>
      </c>
      <c r="AG112" s="988"/>
      <c r="AH112" s="988"/>
      <c r="AI112" s="988"/>
      <c r="AJ112" s="989"/>
      <c r="AK112" s="990" t="s">
        <v>441</v>
      </c>
      <c r="AL112" s="988"/>
      <c r="AM112" s="988"/>
      <c r="AN112" s="988"/>
      <c r="AO112" s="989"/>
      <c r="AP112" s="991" t="s">
        <v>126</v>
      </c>
      <c r="AQ112" s="992"/>
      <c r="AR112" s="992"/>
      <c r="AS112" s="992"/>
      <c r="AT112" s="993"/>
      <c r="AU112" s="937"/>
      <c r="AV112" s="938"/>
      <c r="AW112" s="938"/>
      <c r="AX112" s="938"/>
      <c r="AY112" s="938"/>
      <c r="AZ112" s="951" t="s">
        <v>442</v>
      </c>
      <c r="BA112" s="952"/>
      <c r="BB112" s="952"/>
      <c r="BC112" s="952"/>
      <c r="BD112" s="952"/>
      <c r="BE112" s="952"/>
      <c r="BF112" s="952"/>
      <c r="BG112" s="952"/>
      <c r="BH112" s="952"/>
      <c r="BI112" s="952"/>
      <c r="BJ112" s="952"/>
      <c r="BK112" s="952"/>
      <c r="BL112" s="952"/>
      <c r="BM112" s="952"/>
      <c r="BN112" s="952"/>
      <c r="BO112" s="952"/>
      <c r="BP112" s="953"/>
      <c r="BQ112" s="954">
        <v>6809960</v>
      </c>
      <c r="BR112" s="955"/>
      <c r="BS112" s="955"/>
      <c r="BT112" s="955"/>
      <c r="BU112" s="955"/>
      <c r="BV112" s="955">
        <v>6088617</v>
      </c>
      <c r="BW112" s="955"/>
      <c r="BX112" s="955"/>
      <c r="BY112" s="955"/>
      <c r="BZ112" s="955"/>
      <c r="CA112" s="955">
        <v>5844265</v>
      </c>
      <c r="CB112" s="955"/>
      <c r="CC112" s="955"/>
      <c r="CD112" s="955"/>
      <c r="CE112" s="955"/>
      <c r="CF112" s="949">
        <v>58</v>
      </c>
      <c r="CG112" s="950"/>
      <c r="CH112" s="950"/>
      <c r="CI112" s="950"/>
      <c r="CJ112" s="950"/>
      <c r="CK112" s="977"/>
      <c r="CL112" s="978"/>
      <c r="CM112" s="951" t="s">
        <v>443</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437</v>
      </c>
      <c r="DH112" s="955"/>
      <c r="DI112" s="955"/>
      <c r="DJ112" s="955"/>
      <c r="DK112" s="955"/>
      <c r="DL112" s="955" t="s">
        <v>438</v>
      </c>
      <c r="DM112" s="955"/>
      <c r="DN112" s="955"/>
      <c r="DO112" s="955"/>
      <c r="DP112" s="955"/>
      <c r="DQ112" s="955" t="s">
        <v>437</v>
      </c>
      <c r="DR112" s="955"/>
      <c r="DS112" s="955"/>
      <c r="DT112" s="955"/>
      <c r="DU112" s="955"/>
      <c r="DV112" s="956" t="s">
        <v>437</v>
      </c>
      <c r="DW112" s="956"/>
      <c r="DX112" s="956"/>
      <c r="DY112" s="956"/>
      <c r="DZ112" s="957"/>
    </row>
    <row r="113" spans="1:130" s="226" customFormat="1" ht="26.25" customHeight="1" x14ac:dyDescent="0.15">
      <c r="A113" s="983"/>
      <c r="B113" s="984"/>
      <c r="C113" s="952" t="s">
        <v>444</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574900</v>
      </c>
      <c r="AB113" s="967"/>
      <c r="AC113" s="967"/>
      <c r="AD113" s="967"/>
      <c r="AE113" s="968"/>
      <c r="AF113" s="969">
        <v>536438</v>
      </c>
      <c r="AG113" s="967"/>
      <c r="AH113" s="967"/>
      <c r="AI113" s="967"/>
      <c r="AJ113" s="968"/>
      <c r="AK113" s="969">
        <v>523486</v>
      </c>
      <c r="AL113" s="967"/>
      <c r="AM113" s="967"/>
      <c r="AN113" s="967"/>
      <c r="AO113" s="968"/>
      <c r="AP113" s="970">
        <v>5.2</v>
      </c>
      <c r="AQ113" s="971"/>
      <c r="AR113" s="971"/>
      <c r="AS113" s="971"/>
      <c r="AT113" s="972"/>
      <c r="AU113" s="937"/>
      <c r="AV113" s="938"/>
      <c r="AW113" s="938"/>
      <c r="AX113" s="938"/>
      <c r="AY113" s="938"/>
      <c r="AZ113" s="951" t="s">
        <v>445</v>
      </c>
      <c r="BA113" s="952"/>
      <c r="BB113" s="952"/>
      <c r="BC113" s="952"/>
      <c r="BD113" s="952"/>
      <c r="BE113" s="952"/>
      <c r="BF113" s="952"/>
      <c r="BG113" s="952"/>
      <c r="BH113" s="952"/>
      <c r="BI113" s="952"/>
      <c r="BJ113" s="952"/>
      <c r="BK113" s="952"/>
      <c r="BL113" s="952"/>
      <c r="BM113" s="952"/>
      <c r="BN113" s="952"/>
      <c r="BO113" s="952"/>
      <c r="BP113" s="953"/>
      <c r="BQ113" s="954">
        <v>46575</v>
      </c>
      <c r="BR113" s="955"/>
      <c r="BS113" s="955"/>
      <c r="BT113" s="955"/>
      <c r="BU113" s="955"/>
      <c r="BV113" s="955">
        <v>41400</v>
      </c>
      <c r="BW113" s="955"/>
      <c r="BX113" s="955"/>
      <c r="BY113" s="955"/>
      <c r="BZ113" s="955"/>
      <c r="CA113" s="955">
        <v>38813</v>
      </c>
      <c r="CB113" s="955"/>
      <c r="CC113" s="955"/>
      <c r="CD113" s="955"/>
      <c r="CE113" s="955"/>
      <c r="CF113" s="949">
        <v>0.4</v>
      </c>
      <c r="CG113" s="950"/>
      <c r="CH113" s="950"/>
      <c r="CI113" s="950"/>
      <c r="CJ113" s="950"/>
      <c r="CK113" s="977"/>
      <c r="CL113" s="978"/>
      <c r="CM113" s="951" t="s">
        <v>446</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437</v>
      </c>
      <c r="DH113" s="988"/>
      <c r="DI113" s="988"/>
      <c r="DJ113" s="988"/>
      <c r="DK113" s="989"/>
      <c r="DL113" s="990" t="s">
        <v>437</v>
      </c>
      <c r="DM113" s="988"/>
      <c r="DN113" s="988"/>
      <c r="DO113" s="988"/>
      <c r="DP113" s="989"/>
      <c r="DQ113" s="990" t="s">
        <v>437</v>
      </c>
      <c r="DR113" s="988"/>
      <c r="DS113" s="988"/>
      <c r="DT113" s="988"/>
      <c r="DU113" s="989"/>
      <c r="DV113" s="991" t="s">
        <v>437</v>
      </c>
      <c r="DW113" s="992"/>
      <c r="DX113" s="992"/>
      <c r="DY113" s="992"/>
      <c r="DZ113" s="993"/>
    </row>
    <row r="114" spans="1:130" s="226" customFormat="1" ht="26.25" customHeight="1" x14ac:dyDescent="0.15">
      <c r="A114" s="983"/>
      <c r="B114" s="984"/>
      <c r="C114" s="952" t="s">
        <v>447</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5433</v>
      </c>
      <c r="AB114" s="988"/>
      <c r="AC114" s="988"/>
      <c r="AD114" s="988"/>
      <c r="AE114" s="989"/>
      <c r="AF114" s="990">
        <v>5406</v>
      </c>
      <c r="AG114" s="988"/>
      <c r="AH114" s="988"/>
      <c r="AI114" s="988"/>
      <c r="AJ114" s="989"/>
      <c r="AK114" s="990">
        <v>5380</v>
      </c>
      <c r="AL114" s="988"/>
      <c r="AM114" s="988"/>
      <c r="AN114" s="988"/>
      <c r="AO114" s="989"/>
      <c r="AP114" s="991">
        <v>0.1</v>
      </c>
      <c r="AQ114" s="992"/>
      <c r="AR114" s="992"/>
      <c r="AS114" s="992"/>
      <c r="AT114" s="993"/>
      <c r="AU114" s="937"/>
      <c r="AV114" s="938"/>
      <c r="AW114" s="938"/>
      <c r="AX114" s="938"/>
      <c r="AY114" s="938"/>
      <c r="AZ114" s="951" t="s">
        <v>448</v>
      </c>
      <c r="BA114" s="952"/>
      <c r="BB114" s="952"/>
      <c r="BC114" s="952"/>
      <c r="BD114" s="952"/>
      <c r="BE114" s="952"/>
      <c r="BF114" s="952"/>
      <c r="BG114" s="952"/>
      <c r="BH114" s="952"/>
      <c r="BI114" s="952"/>
      <c r="BJ114" s="952"/>
      <c r="BK114" s="952"/>
      <c r="BL114" s="952"/>
      <c r="BM114" s="952"/>
      <c r="BN114" s="952"/>
      <c r="BO114" s="952"/>
      <c r="BP114" s="953"/>
      <c r="BQ114" s="954">
        <v>3205989</v>
      </c>
      <c r="BR114" s="955"/>
      <c r="BS114" s="955"/>
      <c r="BT114" s="955"/>
      <c r="BU114" s="955"/>
      <c r="BV114" s="955">
        <v>3130480</v>
      </c>
      <c r="BW114" s="955"/>
      <c r="BX114" s="955"/>
      <c r="BY114" s="955"/>
      <c r="BZ114" s="955"/>
      <c r="CA114" s="955">
        <v>3126931</v>
      </c>
      <c r="CB114" s="955"/>
      <c r="CC114" s="955"/>
      <c r="CD114" s="955"/>
      <c r="CE114" s="955"/>
      <c r="CF114" s="949">
        <v>31</v>
      </c>
      <c r="CG114" s="950"/>
      <c r="CH114" s="950"/>
      <c r="CI114" s="950"/>
      <c r="CJ114" s="950"/>
      <c r="CK114" s="977"/>
      <c r="CL114" s="978"/>
      <c r="CM114" s="951" t="s">
        <v>449</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437</v>
      </c>
      <c r="DH114" s="988"/>
      <c r="DI114" s="988"/>
      <c r="DJ114" s="988"/>
      <c r="DK114" s="989"/>
      <c r="DL114" s="990" t="s">
        <v>437</v>
      </c>
      <c r="DM114" s="988"/>
      <c r="DN114" s="988"/>
      <c r="DO114" s="988"/>
      <c r="DP114" s="989"/>
      <c r="DQ114" s="990" t="s">
        <v>437</v>
      </c>
      <c r="DR114" s="988"/>
      <c r="DS114" s="988"/>
      <c r="DT114" s="988"/>
      <c r="DU114" s="989"/>
      <c r="DV114" s="991" t="s">
        <v>437</v>
      </c>
      <c r="DW114" s="992"/>
      <c r="DX114" s="992"/>
      <c r="DY114" s="992"/>
      <c r="DZ114" s="993"/>
    </row>
    <row r="115" spans="1:130" s="226" customFormat="1" ht="26.25" customHeight="1" x14ac:dyDescent="0.15">
      <c r="A115" s="983"/>
      <c r="B115" s="984"/>
      <c r="C115" s="952" t="s">
        <v>450</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41806</v>
      </c>
      <c r="AB115" s="967"/>
      <c r="AC115" s="967"/>
      <c r="AD115" s="967"/>
      <c r="AE115" s="968"/>
      <c r="AF115" s="969">
        <v>32389</v>
      </c>
      <c r="AG115" s="967"/>
      <c r="AH115" s="967"/>
      <c r="AI115" s="967"/>
      <c r="AJ115" s="968"/>
      <c r="AK115" s="969">
        <v>36684</v>
      </c>
      <c r="AL115" s="967"/>
      <c r="AM115" s="967"/>
      <c r="AN115" s="967"/>
      <c r="AO115" s="968"/>
      <c r="AP115" s="970">
        <v>0.4</v>
      </c>
      <c r="AQ115" s="971"/>
      <c r="AR115" s="971"/>
      <c r="AS115" s="971"/>
      <c r="AT115" s="972"/>
      <c r="AU115" s="937"/>
      <c r="AV115" s="938"/>
      <c r="AW115" s="938"/>
      <c r="AX115" s="938"/>
      <c r="AY115" s="938"/>
      <c r="AZ115" s="951" t="s">
        <v>451</v>
      </c>
      <c r="BA115" s="952"/>
      <c r="BB115" s="952"/>
      <c r="BC115" s="952"/>
      <c r="BD115" s="952"/>
      <c r="BE115" s="952"/>
      <c r="BF115" s="952"/>
      <c r="BG115" s="952"/>
      <c r="BH115" s="952"/>
      <c r="BI115" s="952"/>
      <c r="BJ115" s="952"/>
      <c r="BK115" s="952"/>
      <c r="BL115" s="952"/>
      <c r="BM115" s="952"/>
      <c r="BN115" s="952"/>
      <c r="BO115" s="952"/>
      <c r="BP115" s="953"/>
      <c r="BQ115" s="954">
        <v>1866</v>
      </c>
      <c r="BR115" s="955"/>
      <c r="BS115" s="955"/>
      <c r="BT115" s="955"/>
      <c r="BU115" s="955"/>
      <c r="BV115" s="955">
        <v>1718</v>
      </c>
      <c r="BW115" s="955"/>
      <c r="BX115" s="955"/>
      <c r="BY115" s="955"/>
      <c r="BZ115" s="955"/>
      <c r="CA115" s="955">
        <v>1664</v>
      </c>
      <c r="CB115" s="955"/>
      <c r="CC115" s="955"/>
      <c r="CD115" s="955"/>
      <c r="CE115" s="955"/>
      <c r="CF115" s="949">
        <v>0</v>
      </c>
      <c r="CG115" s="950"/>
      <c r="CH115" s="950"/>
      <c r="CI115" s="950"/>
      <c r="CJ115" s="950"/>
      <c r="CK115" s="977"/>
      <c r="CL115" s="978"/>
      <c r="CM115" s="951" t="s">
        <v>452</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t="s">
        <v>433</v>
      </c>
      <c r="DH115" s="988"/>
      <c r="DI115" s="988"/>
      <c r="DJ115" s="988"/>
      <c r="DK115" s="989"/>
      <c r="DL115" s="990" t="s">
        <v>437</v>
      </c>
      <c r="DM115" s="988"/>
      <c r="DN115" s="988"/>
      <c r="DO115" s="988"/>
      <c r="DP115" s="989"/>
      <c r="DQ115" s="990" t="s">
        <v>437</v>
      </c>
      <c r="DR115" s="988"/>
      <c r="DS115" s="988"/>
      <c r="DT115" s="988"/>
      <c r="DU115" s="989"/>
      <c r="DV115" s="991" t="s">
        <v>438</v>
      </c>
      <c r="DW115" s="992"/>
      <c r="DX115" s="992"/>
      <c r="DY115" s="992"/>
      <c r="DZ115" s="993"/>
    </row>
    <row r="116" spans="1:130" s="226" customFormat="1" ht="26.25" customHeight="1" x14ac:dyDescent="0.15">
      <c r="A116" s="985"/>
      <c r="B116" s="986"/>
      <c r="C116" s="994" t="s">
        <v>453</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437</v>
      </c>
      <c r="AB116" s="988"/>
      <c r="AC116" s="988"/>
      <c r="AD116" s="988"/>
      <c r="AE116" s="989"/>
      <c r="AF116" s="990" t="s">
        <v>437</v>
      </c>
      <c r="AG116" s="988"/>
      <c r="AH116" s="988"/>
      <c r="AI116" s="988"/>
      <c r="AJ116" s="989"/>
      <c r="AK116" s="990" t="s">
        <v>437</v>
      </c>
      <c r="AL116" s="988"/>
      <c r="AM116" s="988"/>
      <c r="AN116" s="988"/>
      <c r="AO116" s="989"/>
      <c r="AP116" s="991" t="s">
        <v>126</v>
      </c>
      <c r="AQ116" s="992"/>
      <c r="AR116" s="992"/>
      <c r="AS116" s="992"/>
      <c r="AT116" s="993"/>
      <c r="AU116" s="937"/>
      <c r="AV116" s="938"/>
      <c r="AW116" s="938"/>
      <c r="AX116" s="938"/>
      <c r="AY116" s="938"/>
      <c r="AZ116" s="996" t="s">
        <v>454</v>
      </c>
      <c r="BA116" s="997"/>
      <c r="BB116" s="997"/>
      <c r="BC116" s="997"/>
      <c r="BD116" s="997"/>
      <c r="BE116" s="997"/>
      <c r="BF116" s="997"/>
      <c r="BG116" s="997"/>
      <c r="BH116" s="997"/>
      <c r="BI116" s="997"/>
      <c r="BJ116" s="997"/>
      <c r="BK116" s="997"/>
      <c r="BL116" s="997"/>
      <c r="BM116" s="997"/>
      <c r="BN116" s="997"/>
      <c r="BO116" s="997"/>
      <c r="BP116" s="998"/>
      <c r="BQ116" s="954" t="s">
        <v>437</v>
      </c>
      <c r="BR116" s="955"/>
      <c r="BS116" s="955"/>
      <c r="BT116" s="955"/>
      <c r="BU116" s="955"/>
      <c r="BV116" s="955" t="s">
        <v>433</v>
      </c>
      <c r="BW116" s="955"/>
      <c r="BX116" s="955"/>
      <c r="BY116" s="955"/>
      <c r="BZ116" s="955"/>
      <c r="CA116" s="955" t="s">
        <v>437</v>
      </c>
      <c r="CB116" s="955"/>
      <c r="CC116" s="955"/>
      <c r="CD116" s="955"/>
      <c r="CE116" s="955"/>
      <c r="CF116" s="949" t="s">
        <v>437</v>
      </c>
      <c r="CG116" s="950"/>
      <c r="CH116" s="950"/>
      <c r="CI116" s="950"/>
      <c r="CJ116" s="950"/>
      <c r="CK116" s="977"/>
      <c r="CL116" s="978"/>
      <c r="CM116" s="951" t="s">
        <v>455</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t="s">
        <v>437</v>
      </c>
      <c r="DH116" s="988"/>
      <c r="DI116" s="988"/>
      <c r="DJ116" s="988"/>
      <c r="DK116" s="989"/>
      <c r="DL116" s="990" t="s">
        <v>437</v>
      </c>
      <c r="DM116" s="988"/>
      <c r="DN116" s="988"/>
      <c r="DO116" s="988"/>
      <c r="DP116" s="989"/>
      <c r="DQ116" s="990" t="s">
        <v>438</v>
      </c>
      <c r="DR116" s="988"/>
      <c r="DS116" s="988"/>
      <c r="DT116" s="988"/>
      <c r="DU116" s="989"/>
      <c r="DV116" s="991" t="s">
        <v>437</v>
      </c>
      <c r="DW116" s="992"/>
      <c r="DX116" s="992"/>
      <c r="DY116" s="992"/>
      <c r="DZ116" s="993"/>
    </row>
    <row r="117" spans="1:130" s="226" customFormat="1" ht="26.25" customHeight="1" x14ac:dyDescent="0.15">
      <c r="A117" s="941" t="s">
        <v>185</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456</v>
      </c>
      <c r="Z117" s="923"/>
      <c r="AA117" s="1007">
        <v>3185076</v>
      </c>
      <c r="AB117" s="1008"/>
      <c r="AC117" s="1008"/>
      <c r="AD117" s="1008"/>
      <c r="AE117" s="1009"/>
      <c r="AF117" s="1010">
        <v>3184431</v>
      </c>
      <c r="AG117" s="1008"/>
      <c r="AH117" s="1008"/>
      <c r="AI117" s="1008"/>
      <c r="AJ117" s="1009"/>
      <c r="AK117" s="1010">
        <v>3350300</v>
      </c>
      <c r="AL117" s="1008"/>
      <c r="AM117" s="1008"/>
      <c r="AN117" s="1008"/>
      <c r="AO117" s="1009"/>
      <c r="AP117" s="1011"/>
      <c r="AQ117" s="1012"/>
      <c r="AR117" s="1012"/>
      <c r="AS117" s="1012"/>
      <c r="AT117" s="1013"/>
      <c r="AU117" s="937"/>
      <c r="AV117" s="938"/>
      <c r="AW117" s="938"/>
      <c r="AX117" s="938"/>
      <c r="AY117" s="938"/>
      <c r="AZ117" s="1003" t="s">
        <v>457</v>
      </c>
      <c r="BA117" s="1004"/>
      <c r="BB117" s="1004"/>
      <c r="BC117" s="1004"/>
      <c r="BD117" s="1004"/>
      <c r="BE117" s="1004"/>
      <c r="BF117" s="1004"/>
      <c r="BG117" s="1004"/>
      <c r="BH117" s="1004"/>
      <c r="BI117" s="1004"/>
      <c r="BJ117" s="1004"/>
      <c r="BK117" s="1004"/>
      <c r="BL117" s="1004"/>
      <c r="BM117" s="1004"/>
      <c r="BN117" s="1004"/>
      <c r="BO117" s="1004"/>
      <c r="BP117" s="1005"/>
      <c r="BQ117" s="954" t="s">
        <v>458</v>
      </c>
      <c r="BR117" s="955"/>
      <c r="BS117" s="955"/>
      <c r="BT117" s="955"/>
      <c r="BU117" s="955"/>
      <c r="BV117" s="955" t="s">
        <v>126</v>
      </c>
      <c r="BW117" s="955"/>
      <c r="BX117" s="955"/>
      <c r="BY117" s="955"/>
      <c r="BZ117" s="955"/>
      <c r="CA117" s="955" t="s">
        <v>126</v>
      </c>
      <c r="CB117" s="955"/>
      <c r="CC117" s="955"/>
      <c r="CD117" s="955"/>
      <c r="CE117" s="955"/>
      <c r="CF117" s="949" t="s">
        <v>126</v>
      </c>
      <c r="CG117" s="950"/>
      <c r="CH117" s="950"/>
      <c r="CI117" s="950"/>
      <c r="CJ117" s="950"/>
      <c r="CK117" s="977"/>
      <c r="CL117" s="978"/>
      <c r="CM117" s="951" t="s">
        <v>459</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458</v>
      </c>
      <c r="DH117" s="988"/>
      <c r="DI117" s="988"/>
      <c r="DJ117" s="988"/>
      <c r="DK117" s="989"/>
      <c r="DL117" s="990" t="s">
        <v>458</v>
      </c>
      <c r="DM117" s="988"/>
      <c r="DN117" s="988"/>
      <c r="DO117" s="988"/>
      <c r="DP117" s="989"/>
      <c r="DQ117" s="990" t="s">
        <v>126</v>
      </c>
      <c r="DR117" s="988"/>
      <c r="DS117" s="988"/>
      <c r="DT117" s="988"/>
      <c r="DU117" s="989"/>
      <c r="DV117" s="991" t="s">
        <v>458</v>
      </c>
      <c r="DW117" s="992"/>
      <c r="DX117" s="992"/>
      <c r="DY117" s="992"/>
      <c r="DZ117" s="993"/>
    </row>
    <row r="118" spans="1:130" s="226" customFormat="1" ht="26.25" customHeight="1" x14ac:dyDescent="0.15">
      <c r="A118" s="941" t="s">
        <v>428</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425</v>
      </c>
      <c r="AB118" s="922"/>
      <c r="AC118" s="922"/>
      <c r="AD118" s="922"/>
      <c r="AE118" s="923"/>
      <c r="AF118" s="921" t="s">
        <v>426</v>
      </c>
      <c r="AG118" s="922"/>
      <c r="AH118" s="922"/>
      <c r="AI118" s="922"/>
      <c r="AJ118" s="923"/>
      <c r="AK118" s="921" t="s">
        <v>301</v>
      </c>
      <c r="AL118" s="922"/>
      <c r="AM118" s="922"/>
      <c r="AN118" s="922"/>
      <c r="AO118" s="923"/>
      <c r="AP118" s="999" t="s">
        <v>427</v>
      </c>
      <c r="AQ118" s="1000"/>
      <c r="AR118" s="1000"/>
      <c r="AS118" s="1000"/>
      <c r="AT118" s="1001"/>
      <c r="AU118" s="937"/>
      <c r="AV118" s="938"/>
      <c r="AW118" s="938"/>
      <c r="AX118" s="938"/>
      <c r="AY118" s="938"/>
      <c r="AZ118" s="1002" t="s">
        <v>460</v>
      </c>
      <c r="BA118" s="994"/>
      <c r="BB118" s="994"/>
      <c r="BC118" s="994"/>
      <c r="BD118" s="994"/>
      <c r="BE118" s="994"/>
      <c r="BF118" s="994"/>
      <c r="BG118" s="994"/>
      <c r="BH118" s="994"/>
      <c r="BI118" s="994"/>
      <c r="BJ118" s="994"/>
      <c r="BK118" s="994"/>
      <c r="BL118" s="994"/>
      <c r="BM118" s="994"/>
      <c r="BN118" s="994"/>
      <c r="BO118" s="994"/>
      <c r="BP118" s="995"/>
      <c r="BQ118" s="1028" t="s">
        <v>458</v>
      </c>
      <c r="BR118" s="1029"/>
      <c r="BS118" s="1029"/>
      <c r="BT118" s="1029"/>
      <c r="BU118" s="1029"/>
      <c r="BV118" s="1029" t="s">
        <v>458</v>
      </c>
      <c r="BW118" s="1029"/>
      <c r="BX118" s="1029"/>
      <c r="BY118" s="1029"/>
      <c r="BZ118" s="1029"/>
      <c r="CA118" s="1029" t="s">
        <v>126</v>
      </c>
      <c r="CB118" s="1029"/>
      <c r="CC118" s="1029"/>
      <c r="CD118" s="1029"/>
      <c r="CE118" s="1029"/>
      <c r="CF118" s="949" t="s">
        <v>126</v>
      </c>
      <c r="CG118" s="950"/>
      <c r="CH118" s="950"/>
      <c r="CI118" s="950"/>
      <c r="CJ118" s="950"/>
      <c r="CK118" s="977"/>
      <c r="CL118" s="978"/>
      <c r="CM118" s="951" t="s">
        <v>461</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126</v>
      </c>
      <c r="DH118" s="988"/>
      <c r="DI118" s="988"/>
      <c r="DJ118" s="988"/>
      <c r="DK118" s="989"/>
      <c r="DL118" s="990" t="s">
        <v>126</v>
      </c>
      <c r="DM118" s="988"/>
      <c r="DN118" s="988"/>
      <c r="DO118" s="988"/>
      <c r="DP118" s="989"/>
      <c r="DQ118" s="990" t="s">
        <v>126</v>
      </c>
      <c r="DR118" s="988"/>
      <c r="DS118" s="988"/>
      <c r="DT118" s="988"/>
      <c r="DU118" s="989"/>
      <c r="DV118" s="991" t="s">
        <v>126</v>
      </c>
      <c r="DW118" s="992"/>
      <c r="DX118" s="992"/>
      <c r="DY118" s="992"/>
      <c r="DZ118" s="993"/>
    </row>
    <row r="119" spans="1:130" s="226" customFormat="1" ht="26.25" customHeight="1" x14ac:dyDescent="0.15">
      <c r="A119" s="1085" t="s">
        <v>431</v>
      </c>
      <c r="B119" s="976"/>
      <c r="C119" s="958" t="s">
        <v>432</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t="s">
        <v>126</v>
      </c>
      <c r="AB119" s="929"/>
      <c r="AC119" s="929"/>
      <c r="AD119" s="929"/>
      <c r="AE119" s="930"/>
      <c r="AF119" s="931" t="s">
        <v>126</v>
      </c>
      <c r="AG119" s="929"/>
      <c r="AH119" s="929"/>
      <c r="AI119" s="929"/>
      <c r="AJ119" s="930"/>
      <c r="AK119" s="931" t="s">
        <v>126</v>
      </c>
      <c r="AL119" s="929"/>
      <c r="AM119" s="929"/>
      <c r="AN119" s="929"/>
      <c r="AO119" s="930"/>
      <c r="AP119" s="932" t="s">
        <v>126</v>
      </c>
      <c r="AQ119" s="933"/>
      <c r="AR119" s="933"/>
      <c r="AS119" s="933"/>
      <c r="AT119" s="934"/>
      <c r="AU119" s="939"/>
      <c r="AV119" s="940"/>
      <c r="AW119" s="940"/>
      <c r="AX119" s="940"/>
      <c r="AY119" s="940"/>
      <c r="AZ119" s="247" t="s">
        <v>185</v>
      </c>
      <c r="BA119" s="247"/>
      <c r="BB119" s="247"/>
      <c r="BC119" s="247"/>
      <c r="BD119" s="247"/>
      <c r="BE119" s="247"/>
      <c r="BF119" s="247"/>
      <c r="BG119" s="247"/>
      <c r="BH119" s="247"/>
      <c r="BI119" s="247"/>
      <c r="BJ119" s="247"/>
      <c r="BK119" s="247"/>
      <c r="BL119" s="247"/>
      <c r="BM119" s="247"/>
      <c r="BN119" s="247"/>
      <c r="BO119" s="1006" t="s">
        <v>462</v>
      </c>
      <c r="BP119" s="1034"/>
      <c r="BQ119" s="1028">
        <v>37381183</v>
      </c>
      <c r="BR119" s="1029"/>
      <c r="BS119" s="1029"/>
      <c r="BT119" s="1029"/>
      <c r="BU119" s="1029"/>
      <c r="BV119" s="1029">
        <v>37325359</v>
      </c>
      <c r="BW119" s="1029"/>
      <c r="BX119" s="1029"/>
      <c r="BY119" s="1029"/>
      <c r="BZ119" s="1029"/>
      <c r="CA119" s="1029">
        <v>36790854</v>
      </c>
      <c r="CB119" s="1029"/>
      <c r="CC119" s="1029"/>
      <c r="CD119" s="1029"/>
      <c r="CE119" s="1029"/>
      <c r="CF119" s="1030"/>
      <c r="CG119" s="1031"/>
      <c r="CH119" s="1031"/>
      <c r="CI119" s="1031"/>
      <c r="CJ119" s="1032"/>
      <c r="CK119" s="979"/>
      <c r="CL119" s="980"/>
      <c r="CM119" s="1002" t="s">
        <v>463</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131058</v>
      </c>
      <c r="DH119" s="1015"/>
      <c r="DI119" s="1015"/>
      <c r="DJ119" s="1015"/>
      <c r="DK119" s="1016"/>
      <c r="DL119" s="1014">
        <v>170276</v>
      </c>
      <c r="DM119" s="1015"/>
      <c r="DN119" s="1015"/>
      <c r="DO119" s="1015"/>
      <c r="DP119" s="1016"/>
      <c r="DQ119" s="1014">
        <v>183931</v>
      </c>
      <c r="DR119" s="1015"/>
      <c r="DS119" s="1015"/>
      <c r="DT119" s="1015"/>
      <c r="DU119" s="1016"/>
      <c r="DV119" s="1017">
        <v>1.8</v>
      </c>
      <c r="DW119" s="1018"/>
      <c r="DX119" s="1018"/>
      <c r="DY119" s="1018"/>
      <c r="DZ119" s="1019"/>
    </row>
    <row r="120" spans="1:130" s="226" customFormat="1" ht="26.25" customHeight="1" x14ac:dyDescent="0.15">
      <c r="A120" s="1086"/>
      <c r="B120" s="978"/>
      <c r="C120" s="951" t="s">
        <v>436</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458</v>
      </c>
      <c r="AB120" s="988"/>
      <c r="AC120" s="988"/>
      <c r="AD120" s="988"/>
      <c r="AE120" s="989"/>
      <c r="AF120" s="990" t="s">
        <v>458</v>
      </c>
      <c r="AG120" s="988"/>
      <c r="AH120" s="988"/>
      <c r="AI120" s="988"/>
      <c r="AJ120" s="989"/>
      <c r="AK120" s="990" t="s">
        <v>126</v>
      </c>
      <c r="AL120" s="988"/>
      <c r="AM120" s="988"/>
      <c r="AN120" s="988"/>
      <c r="AO120" s="989"/>
      <c r="AP120" s="991" t="s">
        <v>126</v>
      </c>
      <c r="AQ120" s="992"/>
      <c r="AR120" s="992"/>
      <c r="AS120" s="992"/>
      <c r="AT120" s="993"/>
      <c r="AU120" s="1020" t="s">
        <v>464</v>
      </c>
      <c r="AV120" s="1021"/>
      <c r="AW120" s="1021"/>
      <c r="AX120" s="1021"/>
      <c r="AY120" s="1022"/>
      <c r="AZ120" s="958" t="s">
        <v>465</v>
      </c>
      <c r="BA120" s="926"/>
      <c r="BB120" s="926"/>
      <c r="BC120" s="926"/>
      <c r="BD120" s="926"/>
      <c r="BE120" s="926"/>
      <c r="BF120" s="926"/>
      <c r="BG120" s="926"/>
      <c r="BH120" s="926"/>
      <c r="BI120" s="926"/>
      <c r="BJ120" s="926"/>
      <c r="BK120" s="926"/>
      <c r="BL120" s="926"/>
      <c r="BM120" s="926"/>
      <c r="BN120" s="926"/>
      <c r="BO120" s="926"/>
      <c r="BP120" s="927"/>
      <c r="BQ120" s="959">
        <v>9764136</v>
      </c>
      <c r="BR120" s="960"/>
      <c r="BS120" s="960"/>
      <c r="BT120" s="960"/>
      <c r="BU120" s="960"/>
      <c r="BV120" s="960">
        <v>9933542</v>
      </c>
      <c r="BW120" s="960"/>
      <c r="BX120" s="960"/>
      <c r="BY120" s="960"/>
      <c r="BZ120" s="960"/>
      <c r="CA120" s="960">
        <v>10739876</v>
      </c>
      <c r="CB120" s="960"/>
      <c r="CC120" s="960"/>
      <c r="CD120" s="960"/>
      <c r="CE120" s="960"/>
      <c r="CF120" s="973">
        <v>106.5</v>
      </c>
      <c r="CG120" s="974"/>
      <c r="CH120" s="974"/>
      <c r="CI120" s="974"/>
      <c r="CJ120" s="974"/>
      <c r="CK120" s="1035" t="s">
        <v>466</v>
      </c>
      <c r="CL120" s="1036"/>
      <c r="CM120" s="1036"/>
      <c r="CN120" s="1036"/>
      <c r="CO120" s="1037"/>
      <c r="CP120" s="1043" t="s">
        <v>403</v>
      </c>
      <c r="CQ120" s="1044"/>
      <c r="CR120" s="1044"/>
      <c r="CS120" s="1044"/>
      <c r="CT120" s="1044"/>
      <c r="CU120" s="1044"/>
      <c r="CV120" s="1044"/>
      <c r="CW120" s="1044"/>
      <c r="CX120" s="1044"/>
      <c r="CY120" s="1044"/>
      <c r="CZ120" s="1044"/>
      <c r="DA120" s="1044"/>
      <c r="DB120" s="1044"/>
      <c r="DC120" s="1044"/>
      <c r="DD120" s="1044"/>
      <c r="DE120" s="1044"/>
      <c r="DF120" s="1045"/>
      <c r="DG120" s="959" t="s">
        <v>126</v>
      </c>
      <c r="DH120" s="960"/>
      <c r="DI120" s="960"/>
      <c r="DJ120" s="960"/>
      <c r="DK120" s="960"/>
      <c r="DL120" s="960">
        <v>5758858</v>
      </c>
      <c r="DM120" s="960"/>
      <c r="DN120" s="960"/>
      <c r="DO120" s="960"/>
      <c r="DP120" s="960"/>
      <c r="DQ120" s="960">
        <v>5402942</v>
      </c>
      <c r="DR120" s="960"/>
      <c r="DS120" s="960"/>
      <c r="DT120" s="960"/>
      <c r="DU120" s="960"/>
      <c r="DV120" s="961">
        <v>53.6</v>
      </c>
      <c r="DW120" s="961"/>
      <c r="DX120" s="961"/>
      <c r="DY120" s="961"/>
      <c r="DZ120" s="962"/>
    </row>
    <row r="121" spans="1:130" s="226" customFormat="1" ht="26.25" customHeight="1" x14ac:dyDescent="0.15">
      <c r="A121" s="1086"/>
      <c r="B121" s="978"/>
      <c r="C121" s="1003" t="s">
        <v>467</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126</v>
      </c>
      <c r="AB121" s="988"/>
      <c r="AC121" s="988"/>
      <c r="AD121" s="988"/>
      <c r="AE121" s="989"/>
      <c r="AF121" s="990" t="s">
        <v>458</v>
      </c>
      <c r="AG121" s="988"/>
      <c r="AH121" s="988"/>
      <c r="AI121" s="988"/>
      <c r="AJ121" s="989"/>
      <c r="AK121" s="990" t="s">
        <v>126</v>
      </c>
      <c r="AL121" s="988"/>
      <c r="AM121" s="988"/>
      <c r="AN121" s="988"/>
      <c r="AO121" s="989"/>
      <c r="AP121" s="991" t="s">
        <v>458</v>
      </c>
      <c r="AQ121" s="992"/>
      <c r="AR121" s="992"/>
      <c r="AS121" s="992"/>
      <c r="AT121" s="993"/>
      <c r="AU121" s="1023"/>
      <c r="AV121" s="1024"/>
      <c r="AW121" s="1024"/>
      <c r="AX121" s="1024"/>
      <c r="AY121" s="1025"/>
      <c r="AZ121" s="951" t="s">
        <v>468</v>
      </c>
      <c r="BA121" s="952"/>
      <c r="BB121" s="952"/>
      <c r="BC121" s="952"/>
      <c r="BD121" s="952"/>
      <c r="BE121" s="952"/>
      <c r="BF121" s="952"/>
      <c r="BG121" s="952"/>
      <c r="BH121" s="952"/>
      <c r="BI121" s="952"/>
      <c r="BJ121" s="952"/>
      <c r="BK121" s="952"/>
      <c r="BL121" s="952"/>
      <c r="BM121" s="952"/>
      <c r="BN121" s="952"/>
      <c r="BO121" s="952"/>
      <c r="BP121" s="953"/>
      <c r="BQ121" s="954">
        <v>2853378</v>
      </c>
      <c r="BR121" s="955"/>
      <c r="BS121" s="955"/>
      <c r="BT121" s="955"/>
      <c r="BU121" s="955"/>
      <c r="BV121" s="955">
        <v>3146429</v>
      </c>
      <c r="BW121" s="955"/>
      <c r="BX121" s="955"/>
      <c r="BY121" s="955"/>
      <c r="BZ121" s="955"/>
      <c r="CA121" s="955">
        <v>2523510</v>
      </c>
      <c r="CB121" s="955"/>
      <c r="CC121" s="955"/>
      <c r="CD121" s="955"/>
      <c r="CE121" s="955"/>
      <c r="CF121" s="949">
        <v>25</v>
      </c>
      <c r="CG121" s="950"/>
      <c r="CH121" s="950"/>
      <c r="CI121" s="950"/>
      <c r="CJ121" s="950"/>
      <c r="CK121" s="1038"/>
      <c r="CL121" s="1039"/>
      <c r="CM121" s="1039"/>
      <c r="CN121" s="1039"/>
      <c r="CO121" s="1040"/>
      <c r="CP121" s="1048" t="s">
        <v>401</v>
      </c>
      <c r="CQ121" s="1049"/>
      <c r="CR121" s="1049"/>
      <c r="CS121" s="1049"/>
      <c r="CT121" s="1049"/>
      <c r="CU121" s="1049"/>
      <c r="CV121" s="1049"/>
      <c r="CW121" s="1049"/>
      <c r="CX121" s="1049"/>
      <c r="CY121" s="1049"/>
      <c r="CZ121" s="1049"/>
      <c r="DA121" s="1049"/>
      <c r="DB121" s="1049"/>
      <c r="DC121" s="1049"/>
      <c r="DD121" s="1049"/>
      <c r="DE121" s="1049"/>
      <c r="DF121" s="1050"/>
      <c r="DG121" s="954">
        <v>173768</v>
      </c>
      <c r="DH121" s="955"/>
      <c r="DI121" s="955"/>
      <c r="DJ121" s="955"/>
      <c r="DK121" s="955"/>
      <c r="DL121" s="955">
        <v>291979</v>
      </c>
      <c r="DM121" s="955"/>
      <c r="DN121" s="955"/>
      <c r="DO121" s="955"/>
      <c r="DP121" s="955"/>
      <c r="DQ121" s="955">
        <v>405475</v>
      </c>
      <c r="DR121" s="955"/>
      <c r="DS121" s="955"/>
      <c r="DT121" s="955"/>
      <c r="DU121" s="955"/>
      <c r="DV121" s="956">
        <v>4</v>
      </c>
      <c r="DW121" s="956"/>
      <c r="DX121" s="956"/>
      <c r="DY121" s="956"/>
      <c r="DZ121" s="957"/>
    </row>
    <row r="122" spans="1:130" s="226" customFormat="1" ht="26.25" customHeight="1" x14ac:dyDescent="0.15">
      <c r="A122" s="1086"/>
      <c r="B122" s="978"/>
      <c r="C122" s="951" t="s">
        <v>449</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126</v>
      </c>
      <c r="AB122" s="988"/>
      <c r="AC122" s="988"/>
      <c r="AD122" s="988"/>
      <c r="AE122" s="989"/>
      <c r="AF122" s="990" t="s">
        <v>126</v>
      </c>
      <c r="AG122" s="988"/>
      <c r="AH122" s="988"/>
      <c r="AI122" s="988"/>
      <c r="AJ122" s="989"/>
      <c r="AK122" s="990" t="s">
        <v>126</v>
      </c>
      <c r="AL122" s="988"/>
      <c r="AM122" s="988"/>
      <c r="AN122" s="988"/>
      <c r="AO122" s="989"/>
      <c r="AP122" s="991" t="s">
        <v>469</v>
      </c>
      <c r="AQ122" s="992"/>
      <c r="AR122" s="992"/>
      <c r="AS122" s="992"/>
      <c r="AT122" s="993"/>
      <c r="AU122" s="1023"/>
      <c r="AV122" s="1024"/>
      <c r="AW122" s="1024"/>
      <c r="AX122" s="1024"/>
      <c r="AY122" s="1025"/>
      <c r="AZ122" s="1002" t="s">
        <v>470</v>
      </c>
      <c r="BA122" s="994"/>
      <c r="BB122" s="994"/>
      <c r="BC122" s="994"/>
      <c r="BD122" s="994"/>
      <c r="BE122" s="994"/>
      <c r="BF122" s="994"/>
      <c r="BG122" s="994"/>
      <c r="BH122" s="994"/>
      <c r="BI122" s="994"/>
      <c r="BJ122" s="994"/>
      <c r="BK122" s="994"/>
      <c r="BL122" s="994"/>
      <c r="BM122" s="994"/>
      <c r="BN122" s="994"/>
      <c r="BO122" s="994"/>
      <c r="BP122" s="995"/>
      <c r="BQ122" s="1028">
        <v>24850703</v>
      </c>
      <c r="BR122" s="1029"/>
      <c r="BS122" s="1029"/>
      <c r="BT122" s="1029"/>
      <c r="BU122" s="1029"/>
      <c r="BV122" s="1029">
        <v>25507153</v>
      </c>
      <c r="BW122" s="1029"/>
      <c r="BX122" s="1029"/>
      <c r="BY122" s="1029"/>
      <c r="BZ122" s="1029"/>
      <c r="CA122" s="1029">
        <v>24871674</v>
      </c>
      <c r="CB122" s="1029"/>
      <c r="CC122" s="1029"/>
      <c r="CD122" s="1029"/>
      <c r="CE122" s="1029"/>
      <c r="CF122" s="1046">
        <v>246.7</v>
      </c>
      <c r="CG122" s="1047"/>
      <c r="CH122" s="1047"/>
      <c r="CI122" s="1047"/>
      <c r="CJ122" s="1047"/>
      <c r="CK122" s="1038"/>
      <c r="CL122" s="1039"/>
      <c r="CM122" s="1039"/>
      <c r="CN122" s="1039"/>
      <c r="CO122" s="1040"/>
      <c r="CP122" s="1048" t="s">
        <v>405</v>
      </c>
      <c r="CQ122" s="1049"/>
      <c r="CR122" s="1049"/>
      <c r="CS122" s="1049"/>
      <c r="CT122" s="1049"/>
      <c r="CU122" s="1049"/>
      <c r="CV122" s="1049"/>
      <c r="CW122" s="1049"/>
      <c r="CX122" s="1049"/>
      <c r="CY122" s="1049"/>
      <c r="CZ122" s="1049"/>
      <c r="DA122" s="1049"/>
      <c r="DB122" s="1049"/>
      <c r="DC122" s="1049"/>
      <c r="DD122" s="1049"/>
      <c r="DE122" s="1049"/>
      <c r="DF122" s="1050"/>
      <c r="DG122" s="954">
        <v>39673</v>
      </c>
      <c r="DH122" s="955"/>
      <c r="DI122" s="955"/>
      <c r="DJ122" s="955"/>
      <c r="DK122" s="955"/>
      <c r="DL122" s="955">
        <v>37780</v>
      </c>
      <c r="DM122" s="955"/>
      <c r="DN122" s="955"/>
      <c r="DO122" s="955"/>
      <c r="DP122" s="955"/>
      <c r="DQ122" s="955">
        <v>35848</v>
      </c>
      <c r="DR122" s="955"/>
      <c r="DS122" s="955"/>
      <c r="DT122" s="955"/>
      <c r="DU122" s="955"/>
      <c r="DV122" s="956">
        <v>0.4</v>
      </c>
      <c r="DW122" s="956"/>
      <c r="DX122" s="956"/>
      <c r="DY122" s="956"/>
      <c r="DZ122" s="957"/>
    </row>
    <row r="123" spans="1:130" s="226" customFormat="1" ht="26.25" customHeight="1" x14ac:dyDescent="0.15">
      <c r="A123" s="1086"/>
      <c r="B123" s="978"/>
      <c r="C123" s="951" t="s">
        <v>455</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t="s">
        <v>126</v>
      </c>
      <c r="AB123" s="988"/>
      <c r="AC123" s="988"/>
      <c r="AD123" s="988"/>
      <c r="AE123" s="989"/>
      <c r="AF123" s="990" t="s">
        <v>458</v>
      </c>
      <c r="AG123" s="988"/>
      <c r="AH123" s="988"/>
      <c r="AI123" s="988"/>
      <c r="AJ123" s="989"/>
      <c r="AK123" s="990" t="s">
        <v>458</v>
      </c>
      <c r="AL123" s="988"/>
      <c r="AM123" s="988"/>
      <c r="AN123" s="988"/>
      <c r="AO123" s="989"/>
      <c r="AP123" s="991" t="s">
        <v>126</v>
      </c>
      <c r="AQ123" s="992"/>
      <c r="AR123" s="992"/>
      <c r="AS123" s="992"/>
      <c r="AT123" s="993"/>
      <c r="AU123" s="1026"/>
      <c r="AV123" s="1027"/>
      <c r="AW123" s="1027"/>
      <c r="AX123" s="1027"/>
      <c r="AY123" s="1027"/>
      <c r="AZ123" s="247" t="s">
        <v>185</v>
      </c>
      <c r="BA123" s="247"/>
      <c r="BB123" s="247"/>
      <c r="BC123" s="247"/>
      <c r="BD123" s="247"/>
      <c r="BE123" s="247"/>
      <c r="BF123" s="247"/>
      <c r="BG123" s="247"/>
      <c r="BH123" s="247"/>
      <c r="BI123" s="247"/>
      <c r="BJ123" s="247"/>
      <c r="BK123" s="247"/>
      <c r="BL123" s="247"/>
      <c r="BM123" s="247"/>
      <c r="BN123" s="247"/>
      <c r="BO123" s="1006" t="s">
        <v>471</v>
      </c>
      <c r="BP123" s="1034"/>
      <c r="BQ123" s="1092">
        <v>37468217</v>
      </c>
      <c r="BR123" s="1093"/>
      <c r="BS123" s="1093"/>
      <c r="BT123" s="1093"/>
      <c r="BU123" s="1093"/>
      <c r="BV123" s="1093">
        <v>38587124</v>
      </c>
      <c r="BW123" s="1093"/>
      <c r="BX123" s="1093"/>
      <c r="BY123" s="1093"/>
      <c r="BZ123" s="1093"/>
      <c r="CA123" s="1093">
        <v>38135060</v>
      </c>
      <c r="CB123" s="1093"/>
      <c r="CC123" s="1093"/>
      <c r="CD123" s="1093"/>
      <c r="CE123" s="1093"/>
      <c r="CF123" s="1030"/>
      <c r="CG123" s="1031"/>
      <c r="CH123" s="1031"/>
      <c r="CI123" s="1031"/>
      <c r="CJ123" s="1032"/>
      <c r="CK123" s="1038"/>
      <c r="CL123" s="1039"/>
      <c r="CM123" s="1039"/>
      <c r="CN123" s="1039"/>
      <c r="CO123" s="1040"/>
      <c r="CP123" s="1048" t="s">
        <v>472</v>
      </c>
      <c r="CQ123" s="1049"/>
      <c r="CR123" s="1049"/>
      <c r="CS123" s="1049"/>
      <c r="CT123" s="1049"/>
      <c r="CU123" s="1049"/>
      <c r="CV123" s="1049"/>
      <c r="CW123" s="1049"/>
      <c r="CX123" s="1049"/>
      <c r="CY123" s="1049"/>
      <c r="CZ123" s="1049"/>
      <c r="DA123" s="1049"/>
      <c r="DB123" s="1049"/>
      <c r="DC123" s="1049"/>
      <c r="DD123" s="1049"/>
      <c r="DE123" s="1049"/>
      <c r="DF123" s="1050"/>
      <c r="DG123" s="987" t="s">
        <v>473</v>
      </c>
      <c r="DH123" s="988"/>
      <c r="DI123" s="988"/>
      <c r="DJ123" s="988"/>
      <c r="DK123" s="989"/>
      <c r="DL123" s="990" t="s">
        <v>458</v>
      </c>
      <c r="DM123" s="988"/>
      <c r="DN123" s="988"/>
      <c r="DO123" s="988"/>
      <c r="DP123" s="989"/>
      <c r="DQ123" s="990" t="s">
        <v>458</v>
      </c>
      <c r="DR123" s="988"/>
      <c r="DS123" s="988"/>
      <c r="DT123" s="988"/>
      <c r="DU123" s="989"/>
      <c r="DV123" s="991" t="s">
        <v>458</v>
      </c>
      <c r="DW123" s="992"/>
      <c r="DX123" s="992"/>
      <c r="DY123" s="992"/>
      <c r="DZ123" s="993"/>
    </row>
    <row r="124" spans="1:130" s="226" customFormat="1" ht="26.25" customHeight="1" thickBot="1" x14ac:dyDescent="0.2">
      <c r="A124" s="1086"/>
      <c r="B124" s="978"/>
      <c r="C124" s="951" t="s">
        <v>459</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458</v>
      </c>
      <c r="AB124" s="988"/>
      <c r="AC124" s="988"/>
      <c r="AD124" s="988"/>
      <c r="AE124" s="989"/>
      <c r="AF124" s="990" t="s">
        <v>126</v>
      </c>
      <c r="AG124" s="988"/>
      <c r="AH124" s="988"/>
      <c r="AI124" s="988"/>
      <c r="AJ124" s="989"/>
      <c r="AK124" s="990" t="s">
        <v>458</v>
      </c>
      <c r="AL124" s="988"/>
      <c r="AM124" s="988"/>
      <c r="AN124" s="988"/>
      <c r="AO124" s="989"/>
      <c r="AP124" s="991" t="s">
        <v>126</v>
      </c>
      <c r="AQ124" s="992"/>
      <c r="AR124" s="992"/>
      <c r="AS124" s="992"/>
      <c r="AT124" s="993"/>
      <c r="AU124" s="1088" t="s">
        <v>474</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t="s">
        <v>126</v>
      </c>
      <c r="BR124" s="1056"/>
      <c r="BS124" s="1056"/>
      <c r="BT124" s="1056"/>
      <c r="BU124" s="1056"/>
      <c r="BV124" s="1056" t="s">
        <v>126</v>
      </c>
      <c r="BW124" s="1056"/>
      <c r="BX124" s="1056"/>
      <c r="BY124" s="1056"/>
      <c r="BZ124" s="1056"/>
      <c r="CA124" s="1056" t="s">
        <v>126</v>
      </c>
      <c r="CB124" s="1056"/>
      <c r="CC124" s="1056"/>
      <c r="CD124" s="1056"/>
      <c r="CE124" s="1056"/>
      <c r="CF124" s="1057"/>
      <c r="CG124" s="1058"/>
      <c r="CH124" s="1058"/>
      <c r="CI124" s="1058"/>
      <c r="CJ124" s="1059"/>
      <c r="CK124" s="1041"/>
      <c r="CL124" s="1041"/>
      <c r="CM124" s="1041"/>
      <c r="CN124" s="1041"/>
      <c r="CO124" s="1042"/>
      <c r="CP124" s="1048" t="s">
        <v>475</v>
      </c>
      <c r="CQ124" s="1049"/>
      <c r="CR124" s="1049"/>
      <c r="CS124" s="1049"/>
      <c r="CT124" s="1049"/>
      <c r="CU124" s="1049"/>
      <c r="CV124" s="1049"/>
      <c r="CW124" s="1049"/>
      <c r="CX124" s="1049"/>
      <c r="CY124" s="1049"/>
      <c r="CZ124" s="1049"/>
      <c r="DA124" s="1049"/>
      <c r="DB124" s="1049"/>
      <c r="DC124" s="1049"/>
      <c r="DD124" s="1049"/>
      <c r="DE124" s="1049"/>
      <c r="DF124" s="1050"/>
      <c r="DG124" s="1033">
        <v>6596519</v>
      </c>
      <c r="DH124" s="1015"/>
      <c r="DI124" s="1015"/>
      <c r="DJ124" s="1015"/>
      <c r="DK124" s="1016"/>
      <c r="DL124" s="1014" t="s">
        <v>126</v>
      </c>
      <c r="DM124" s="1015"/>
      <c r="DN124" s="1015"/>
      <c r="DO124" s="1015"/>
      <c r="DP124" s="1016"/>
      <c r="DQ124" s="1014" t="s">
        <v>126</v>
      </c>
      <c r="DR124" s="1015"/>
      <c r="DS124" s="1015"/>
      <c r="DT124" s="1015"/>
      <c r="DU124" s="1016"/>
      <c r="DV124" s="1017" t="s">
        <v>473</v>
      </c>
      <c r="DW124" s="1018"/>
      <c r="DX124" s="1018"/>
      <c r="DY124" s="1018"/>
      <c r="DZ124" s="1019"/>
    </row>
    <row r="125" spans="1:130" s="226" customFormat="1" ht="26.25" customHeight="1" x14ac:dyDescent="0.15">
      <c r="A125" s="1086"/>
      <c r="B125" s="978"/>
      <c r="C125" s="951" t="s">
        <v>461</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v>41806</v>
      </c>
      <c r="AB125" s="988"/>
      <c r="AC125" s="988"/>
      <c r="AD125" s="988"/>
      <c r="AE125" s="989"/>
      <c r="AF125" s="990">
        <v>32389</v>
      </c>
      <c r="AG125" s="988"/>
      <c r="AH125" s="988"/>
      <c r="AI125" s="988"/>
      <c r="AJ125" s="989"/>
      <c r="AK125" s="990">
        <v>36684</v>
      </c>
      <c r="AL125" s="988"/>
      <c r="AM125" s="988"/>
      <c r="AN125" s="988"/>
      <c r="AO125" s="989"/>
      <c r="AP125" s="991">
        <v>0.4</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476</v>
      </c>
      <c r="CL125" s="1036"/>
      <c r="CM125" s="1036"/>
      <c r="CN125" s="1036"/>
      <c r="CO125" s="1037"/>
      <c r="CP125" s="958" t="s">
        <v>477</v>
      </c>
      <c r="CQ125" s="926"/>
      <c r="CR125" s="926"/>
      <c r="CS125" s="926"/>
      <c r="CT125" s="926"/>
      <c r="CU125" s="926"/>
      <c r="CV125" s="926"/>
      <c r="CW125" s="926"/>
      <c r="CX125" s="926"/>
      <c r="CY125" s="926"/>
      <c r="CZ125" s="926"/>
      <c r="DA125" s="926"/>
      <c r="DB125" s="926"/>
      <c r="DC125" s="926"/>
      <c r="DD125" s="926"/>
      <c r="DE125" s="926"/>
      <c r="DF125" s="927"/>
      <c r="DG125" s="959" t="s">
        <v>126</v>
      </c>
      <c r="DH125" s="960"/>
      <c r="DI125" s="960"/>
      <c r="DJ125" s="960"/>
      <c r="DK125" s="960"/>
      <c r="DL125" s="960" t="s">
        <v>458</v>
      </c>
      <c r="DM125" s="960"/>
      <c r="DN125" s="960"/>
      <c r="DO125" s="960"/>
      <c r="DP125" s="960"/>
      <c r="DQ125" s="960" t="s">
        <v>458</v>
      </c>
      <c r="DR125" s="960"/>
      <c r="DS125" s="960"/>
      <c r="DT125" s="960"/>
      <c r="DU125" s="960"/>
      <c r="DV125" s="961" t="s">
        <v>458</v>
      </c>
      <c r="DW125" s="961"/>
      <c r="DX125" s="961"/>
      <c r="DY125" s="961"/>
      <c r="DZ125" s="962"/>
    </row>
    <row r="126" spans="1:130" s="226" customFormat="1" ht="26.25" customHeight="1" thickBot="1" x14ac:dyDescent="0.2">
      <c r="A126" s="1086"/>
      <c r="B126" s="978"/>
      <c r="C126" s="951" t="s">
        <v>463</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t="s">
        <v>469</v>
      </c>
      <c r="AB126" s="988"/>
      <c r="AC126" s="988"/>
      <c r="AD126" s="988"/>
      <c r="AE126" s="989"/>
      <c r="AF126" s="990" t="s">
        <v>458</v>
      </c>
      <c r="AG126" s="988"/>
      <c r="AH126" s="988"/>
      <c r="AI126" s="988"/>
      <c r="AJ126" s="989"/>
      <c r="AK126" s="990" t="s">
        <v>458</v>
      </c>
      <c r="AL126" s="988"/>
      <c r="AM126" s="988"/>
      <c r="AN126" s="988"/>
      <c r="AO126" s="989"/>
      <c r="AP126" s="991" t="s">
        <v>458</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478</v>
      </c>
      <c r="CQ126" s="952"/>
      <c r="CR126" s="952"/>
      <c r="CS126" s="952"/>
      <c r="CT126" s="952"/>
      <c r="CU126" s="952"/>
      <c r="CV126" s="952"/>
      <c r="CW126" s="952"/>
      <c r="CX126" s="952"/>
      <c r="CY126" s="952"/>
      <c r="CZ126" s="952"/>
      <c r="DA126" s="952"/>
      <c r="DB126" s="952"/>
      <c r="DC126" s="952"/>
      <c r="DD126" s="952"/>
      <c r="DE126" s="952"/>
      <c r="DF126" s="953"/>
      <c r="DG126" s="954" t="s">
        <v>458</v>
      </c>
      <c r="DH126" s="955"/>
      <c r="DI126" s="955"/>
      <c r="DJ126" s="955"/>
      <c r="DK126" s="955"/>
      <c r="DL126" s="955" t="s">
        <v>458</v>
      </c>
      <c r="DM126" s="955"/>
      <c r="DN126" s="955"/>
      <c r="DO126" s="955"/>
      <c r="DP126" s="955"/>
      <c r="DQ126" s="955" t="s">
        <v>473</v>
      </c>
      <c r="DR126" s="955"/>
      <c r="DS126" s="955"/>
      <c r="DT126" s="955"/>
      <c r="DU126" s="955"/>
      <c r="DV126" s="956" t="s">
        <v>458</v>
      </c>
      <c r="DW126" s="956"/>
      <c r="DX126" s="956"/>
      <c r="DY126" s="956"/>
      <c r="DZ126" s="957"/>
    </row>
    <row r="127" spans="1:130" s="226" customFormat="1" ht="26.25" customHeight="1" x14ac:dyDescent="0.15">
      <c r="A127" s="1087"/>
      <c r="B127" s="980"/>
      <c r="C127" s="1002" t="s">
        <v>479</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t="s">
        <v>458</v>
      </c>
      <c r="AB127" s="988"/>
      <c r="AC127" s="988"/>
      <c r="AD127" s="988"/>
      <c r="AE127" s="989"/>
      <c r="AF127" s="990" t="s">
        <v>126</v>
      </c>
      <c r="AG127" s="988"/>
      <c r="AH127" s="988"/>
      <c r="AI127" s="988"/>
      <c r="AJ127" s="989"/>
      <c r="AK127" s="990" t="s">
        <v>126</v>
      </c>
      <c r="AL127" s="988"/>
      <c r="AM127" s="988"/>
      <c r="AN127" s="988"/>
      <c r="AO127" s="989"/>
      <c r="AP127" s="991" t="s">
        <v>458</v>
      </c>
      <c r="AQ127" s="992"/>
      <c r="AR127" s="992"/>
      <c r="AS127" s="992"/>
      <c r="AT127" s="993"/>
      <c r="AU127" s="228"/>
      <c r="AV127" s="228"/>
      <c r="AW127" s="228"/>
      <c r="AX127" s="1060" t="s">
        <v>480</v>
      </c>
      <c r="AY127" s="1061"/>
      <c r="AZ127" s="1061"/>
      <c r="BA127" s="1061"/>
      <c r="BB127" s="1061"/>
      <c r="BC127" s="1061"/>
      <c r="BD127" s="1061"/>
      <c r="BE127" s="1062"/>
      <c r="BF127" s="1063" t="s">
        <v>481</v>
      </c>
      <c r="BG127" s="1061"/>
      <c r="BH127" s="1061"/>
      <c r="BI127" s="1061"/>
      <c r="BJ127" s="1061"/>
      <c r="BK127" s="1061"/>
      <c r="BL127" s="1062"/>
      <c r="BM127" s="1063" t="s">
        <v>482</v>
      </c>
      <c r="BN127" s="1061"/>
      <c r="BO127" s="1061"/>
      <c r="BP127" s="1061"/>
      <c r="BQ127" s="1061"/>
      <c r="BR127" s="1061"/>
      <c r="BS127" s="1062"/>
      <c r="BT127" s="1063" t="s">
        <v>483</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484</v>
      </c>
      <c r="CQ127" s="952"/>
      <c r="CR127" s="952"/>
      <c r="CS127" s="952"/>
      <c r="CT127" s="952"/>
      <c r="CU127" s="952"/>
      <c r="CV127" s="952"/>
      <c r="CW127" s="952"/>
      <c r="CX127" s="952"/>
      <c r="CY127" s="952"/>
      <c r="CZ127" s="952"/>
      <c r="DA127" s="952"/>
      <c r="DB127" s="952"/>
      <c r="DC127" s="952"/>
      <c r="DD127" s="952"/>
      <c r="DE127" s="952"/>
      <c r="DF127" s="953"/>
      <c r="DG127" s="954" t="s">
        <v>126</v>
      </c>
      <c r="DH127" s="955"/>
      <c r="DI127" s="955"/>
      <c r="DJ127" s="955"/>
      <c r="DK127" s="955"/>
      <c r="DL127" s="955" t="s">
        <v>126</v>
      </c>
      <c r="DM127" s="955"/>
      <c r="DN127" s="955"/>
      <c r="DO127" s="955"/>
      <c r="DP127" s="955"/>
      <c r="DQ127" s="955" t="s">
        <v>469</v>
      </c>
      <c r="DR127" s="955"/>
      <c r="DS127" s="955"/>
      <c r="DT127" s="955"/>
      <c r="DU127" s="955"/>
      <c r="DV127" s="956" t="s">
        <v>458</v>
      </c>
      <c r="DW127" s="956"/>
      <c r="DX127" s="956"/>
      <c r="DY127" s="956"/>
      <c r="DZ127" s="957"/>
    </row>
    <row r="128" spans="1:130" s="226" customFormat="1" ht="26.25" customHeight="1" thickBot="1" x14ac:dyDescent="0.2">
      <c r="A128" s="1070" t="s">
        <v>485</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486</v>
      </c>
      <c r="X128" s="1072"/>
      <c r="Y128" s="1072"/>
      <c r="Z128" s="1073"/>
      <c r="AA128" s="1074">
        <v>232446</v>
      </c>
      <c r="AB128" s="1075"/>
      <c r="AC128" s="1075"/>
      <c r="AD128" s="1075"/>
      <c r="AE128" s="1076"/>
      <c r="AF128" s="1077">
        <v>217193</v>
      </c>
      <c r="AG128" s="1075"/>
      <c r="AH128" s="1075"/>
      <c r="AI128" s="1075"/>
      <c r="AJ128" s="1076"/>
      <c r="AK128" s="1077">
        <v>209883</v>
      </c>
      <c r="AL128" s="1075"/>
      <c r="AM128" s="1075"/>
      <c r="AN128" s="1075"/>
      <c r="AO128" s="1076"/>
      <c r="AP128" s="1078"/>
      <c r="AQ128" s="1079"/>
      <c r="AR128" s="1079"/>
      <c r="AS128" s="1079"/>
      <c r="AT128" s="1080"/>
      <c r="AU128" s="228"/>
      <c r="AV128" s="228"/>
      <c r="AW128" s="228"/>
      <c r="AX128" s="925" t="s">
        <v>487</v>
      </c>
      <c r="AY128" s="926"/>
      <c r="AZ128" s="926"/>
      <c r="BA128" s="926"/>
      <c r="BB128" s="926"/>
      <c r="BC128" s="926"/>
      <c r="BD128" s="926"/>
      <c r="BE128" s="927"/>
      <c r="BF128" s="1081" t="s">
        <v>458</v>
      </c>
      <c r="BG128" s="1082"/>
      <c r="BH128" s="1082"/>
      <c r="BI128" s="1082"/>
      <c r="BJ128" s="1082"/>
      <c r="BK128" s="1082"/>
      <c r="BL128" s="1083"/>
      <c r="BM128" s="1081">
        <v>13.01</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488</v>
      </c>
      <c r="CQ128" s="755"/>
      <c r="CR128" s="755"/>
      <c r="CS128" s="755"/>
      <c r="CT128" s="755"/>
      <c r="CU128" s="755"/>
      <c r="CV128" s="755"/>
      <c r="CW128" s="755"/>
      <c r="CX128" s="755"/>
      <c r="CY128" s="755"/>
      <c r="CZ128" s="755"/>
      <c r="DA128" s="755"/>
      <c r="DB128" s="755"/>
      <c r="DC128" s="755"/>
      <c r="DD128" s="755"/>
      <c r="DE128" s="755"/>
      <c r="DF128" s="1065"/>
      <c r="DG128" s="1066">
        <v>1866</v>
      </c>
      <c r="DH128" s="1067"/>
      <c r="DI128" s="1067"/>
      <c r="DJ128" s="1067"/>
      <c r="DK128" s="1067"/>
      <c r="DL128" s="1067">
        <v>1718</v>
      </c>
      <c r="DM128" s="1067"/>
      <c r="DN128" s="1067"/>
      <c r="DO128" s="1067"/>
      <c r="DP128" s="1067"/>
      <c r="DQ128" s="1067">
        <v>1664</v>
      </c>
      <c r="DR128" s="1067"/>
      <c r="DS128" s="1067"/>
      <c r="DT128" s="1067"/>
      <c r="DU128" s="1067"/>
      <c r="DV128" s="1068">
        <v>0</v>
      </c>
      <c r="DW128" s="1068"/>
      <c r="DX128" s="1068"/>
      <c r="DY128" s="1068"/>
      <c r="DZ128" s="1069"/>
    </row>
    <row r="129" spans="1:131" s="226" customFormat="1" ht="26.25" customHeight="1" x14ac:dyDescent="0.15">
      <c r="A129" s="963" t="s">
        <v>106</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489</v>
      </c>
      <c r="X129" s="1100"/>
      <c r="Y129" s="1100"/>
      <c r="Z129" s="1101"/>
      <c r="AA129" s="987">
        <v>11479127</v>
      </c>
      <c r="AB129" s="988"/>
      <c r="AC129" s="988"/>
      <c r="AD129" s="988"/>
      <c r="AE129" s="989"/>
      <c r="AF129" s="990">
        <v>11789534</v>
      </c>
      <c r="AG129" s="988"/>
      <c r="AH129" s="988"/>
      <c r="AI129" s="988"/>
      <c r="AJ129" s="989"/>
      <c r="AK129" s="990">
        <v>12449488</v>
      </c>
      <c r="AL129" s="988"/>
      <c r="AM129" s="988"/>
      <c r="AN129" s="988"/>
      <c r="AO129" s="989"/>
      <c r="AP129" s="1102"/>
      <c r="AQ129" s="1103"/>
      <c r="AR129" s="1103"/>
      <c r="AS129" s="1103"/>
      <c r="AT129" s="1104"/>
      <c r="AU129" s="229"/>
      <c r="AV129" s="229"/>
      <c r="AW129" s="229"/>
      <c r="AX129" s="1094" t="s">
        <v>490</v>
      </c>
      <c r="AY129" s="952"/>
      <c r="AZ129" s="952"/>
      <c r="BA129" s="952"/>
      <c r="BB129" s="952"/>
      <c r="BC129" s="952"/>
      <c r="BD129" s="952"/>
      <c r="BE129" s="953"/>
      <c r="BF129" s="1095" t="s">
        <v>469</v>
      </c>
      <c r="BG129" s="1096"/>
      <c r="BH129" s="1096"/>
      <c r="BI129" s="1096"/>
      <c r="BJ129" s="1096"/>
      <c r="BK129" s="1096"/>
      <c r="BL129" s="1097"/>
      <c r="BM129" s="1095">
        <v>18.010000000000002</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491</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492</v>
      </c>
      <c r="X130" s="1100"/>
      <c r="Y130" s="1100"/>
      <c r="Z130" s="1101"/>
      <c r="AA130" s="987">
        <v>2271671</v>
      </c>
      <c r="AB130" s="988"/>
      <c r="AC130" s="988"/>
      <c r="AD130" s="988"/>
      <c r="AE130" s="989"/>
      <c r="AF130" s="990">
        <v>2276988</v>
      </c>
      <c r="AG130" s="988"/>
      <c r="AH130" s="988"/>
      <c r="AI130" s="988"/>
      <c r="AJ130" s="989"/>
      <c r="AK130" s="990">
        <v>2368722</v>
      </c>
      <c r="AL130" s="988"/>
      <c r="AM130" s="988"/>
      <c r="AN130" s="988"/>
      <c r="AO130" s="989"/>
      <c r="AP130" s="1102"/>
      <c r="AQ130" s="1103"/>
      <c r="AR130" s="1103"/>
      <c r="AS130" s="1103"/>
      <c r="AT130" s="1104"/>
      <c r="AU130" s="229"/>
      <c r="AV130" s="229"/>
      <c r="AW130" s="229"/>
      <c r="AX130" s="1094" t="s">
        <v>493</v>
      </c>
      <c r="AY130" s="952"/>
      <c r="AZ130" s="952"/>
      <c r="BA130" s="952"/>
      <c r="BB130" s="952"/>
      <c r="BC130" s="952"/>
      <c r="BD130" s="952"/>
      <c r="BE130" s="953"/>
      <c r="BF130" s="1130">
        <v>7.4</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494</v>
      </c>
      <c r="X131" s="1137"/>
      <c r="Y131" s="1137"/>
      <c r="Z131" s="1138"/>
      <c r="AA131" s="1033">
        <v>9207456</v>
      </c>
      <c r="AB131" s="1015"/>
      <c r="AC131" s="1015"/>
      <c r="AD131" s="1015"/>
      <c r="AE131" s="1016"/>
      <c r="AF131" s="1014">
        <v>9512546</v>
      </c>
      <c r="AG131" s="1015"/>
      <c r="AH131" s="1015"/>
      <c r="AI131" s="1015"/>
      <c r="AJ131" s="1016"/>
      <c r="AK131" s="1014">
        <v>10080766</v>
      </c>
      <c r="AL131" s="1015"/>
      <c r="AM131" s="1015"/>
      <c r="AN131" s="1015"/>
      <c r="AO131" s="1016"/>
      <c r="AP131" s="1139"/>
      <c r="AQ131" s="1140"/>
      <c r="AR131" s="1140"/>
      <c r="AS131" s="1140"/>
      <c r="AT131" s="1141"/>
      <c r="AU131" s="229"/>
      <c r="AV131" s="229"/>
      <c r="AW131" s="229"/>
      <c r="AX131" s="1112" t="s">
        <v>495</v>
      </c>
      <c r="AY131" s="755"/>
      <c r="AZ131" s="755"/>
      <c r="BA131" s="755"/>
      <c r="BB131" s="755"/>
      <c r="BC131" s="755"/>
      <c r="BD131" s="755"/>
      <c r="BE131" s="1065"/>
      <c r="BF131" s="1113" t="s">
        <v>126</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496</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497</v>
      </c>
      <c r="W132" s="1123"/>
      <c r="X132" s="1123"/>
      <c r="Y132" s="1123"/>
      <c r="Z132" s="1124"/>
      <c r="AA132" s="1125">
        <v>7.3957344999999997</v>
      </c>
      <c r="AB132" s="1126"/>
      <c r="AC132" s="1126"/>
      <c r="AD132" s="1126"/>
      <c r="AE132" s="1127"/>
      <c r="AF132" s="1128">
        <v>7.2562066979999997</v>
      </c>
      <c r="AG132" s="1126"/>
      <c r="AH132" s="1126"/>
      <c r="AI132" s="1126"/>
      <c r="AJ132" s="1127"/>
      <c r="AK132" s="1128">
        <v>7.6551226369999998</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498</v>
      </c>
      <c r="W133" s="1106"/>
      <c r="X133" s="1106"/>
      <c r="Y133" s="1106"/>
      <c r="Z133" s="1107"/>
      <c r="AA133" s="1108">
        <v>8.9</v>
      </c>
      <c r="AB133" s="1109"/>
      <c r="AC133" s="1109"/>
      <c r="AD133" s="1109"/>
      <c r="AE133" s="1110"/>
      <c r="AF133" s="1108">
        <v>7.7</v>
      </c>
      <c r="AG133" s="1109"/>
      <c r="AH133" s="1109"/>
      <c r="AI133" s="1109"/>
      <c r="AJ133" s="1110"/>
      <c r="AK133" s="1108">
        <v>7.4</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7yzGJBqeB2emy9NDksugBd7WQ3CuPUbmKCVLXYGdt5hJno06OT7DLz2Gr26YAFhYApyZGrPG45PfPPXCwXcNg==" saltValue="uv6niJMZYWPDfli4XX2bK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6" zoomScaleNormal="85" zoomScaleSheetLayoutView="86"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499</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on8Ynwv5BhyaiqJ2vKkXzRIQIvfu4VC/37aqoNPgiCl+Z3fwhHfbJds7LWyFd1sqUJxKMAiNTHEyRPUkqOrsw==" saltValue="4MiLujrrOAqShiARC0E7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500</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501</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502</v>
      </c>
      <c r="AP7" s="268"/>
      <c r="AQ7" s="269" t="s">
        <v>503</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504</v>
      </c>
      <c r="AQ8" s="275" t="s">
        <v>505</v>
      </c>
      <c r="AR8" s="276" t="s">
        <v>506</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507</v>
      </c>
      <c r="AL9" s="1146"/>
      <c r="AM9" s="1146"/>
      <c r="AN9" s="1147"/>
      <c r="AO9" s="277">
        <v>3519659</v>
      </c>
      <c r="AP9" s="277">
        <v>95565</v>
      </c>
      <c r="AQ9" s="278">
        <v>87308</v>
      </c>
      <c r="AR9" s="279">
        <v>9.5</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508</v>
      </c>
      <c r="AL10" s="1146"/>
      <c r="AM10" s="1146"/>
      <c r="AN10" s="1147"/>
      <c r="AO10" s="280">
        <v>1515</v>
      </c>
      <c r="AP10" s="280">
        <v>41</v>
      </c>
      <c r="AQ10" s="281">
        <v>7758</v>
      </c>
      <c r="AR10" s="282">
        <v>-99.5</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509</v>
      </c>
      <c r="AL11" s="1146"/>
      <c r="AM11" s="1146"/>
      <c r="AN11" s="1147"/>
      <c r="AO11" s="280">
        <v>15289</v>
      </c>
      <c r="AP11" s="280">
        <v>415</v>
      </c>
      <c r="AQ11" s="281">
        <v>2064</v>
      </c>
      <c r="AR11" s="282">
        <v>-79.900000000000006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510</v>
      </c>
      <c r="AL12" s="1146"/>
      <c r="AM12" s="1146"/>
      <c r="AN12" s="1147"/>
      <c r="AO12" s="280" t="s">
        <v>511</v>
      </c>
      <c r="AP12" s="280" t="s">
        <v>511</v>
      </c>
      <c r="AQ12" s="281">
        <v>9</v>
      </c>
      <c r="AR12" s="282" t="s">
        <v>511</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512</v>
      </c>
      <c r="AL13" s="1146"/>
      <c r="AM13" s="1146"/>
      <c r="AN13" s="1147"/>
      <c r="AO13" s="280">
        <v>111588</v>
      </c>
      <c r="AP13" s="280">
        <v>3030</v>
      </c>
      <c r="AQ13" s="281">
        <v>2858</v>
      </c>
      <c r="AR13" s="282">
        <v>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513</v>
      </c>
      <c r="AL14" s="1146"/>
      <c r="AM14" s="1146"/>
      <c r="AN14" s="1147"/>
      <c r="AO14" s="280">
        <v>83478</v>
      </c>
      <c r="AP14" s="280">
        <v>2267</v>
      </c>
      <c r="AQ14" s="281">
        <v>1616</v>
      </c>
      <c r="AR14" s="282">
        <v>40.299999999999997</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514</v>
      </c>
      <c r="AL15" s="1149"/>
      <c r="AM15" s="1149"/>
      <c r="AN15" s="1150"/>
      <c r="AO15" s="280">
        <v>-226153</v>
      </c>
      <c r="AP15" s="280">
        <v>-6140</v>
      </c>
      <c r="AQ15" s="281">
        <v>-6164</v>
      </c>
      <c r="AR15" s="282">
        <v>-0.4</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185</v>
      </c>
      <c r="AL16" s="1149"/>
      <c r="AM16" s="1149"/>
      <c r="AN16" s="1150"/>
      <c r="AO16" s="280">
        <v>3505376</v>
      </c>
      <c r="AP16" s="280">
        <v>95177</v>
      </c>
      <c r="AQ16" s="281">
        <v>95448</v>
      </c>
      <c r="AR16" s="282">
        <v>-0.3</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515</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516</v>
      </c>
      <c r="AP20" s="289" t="s">
        <v>517</v>
      </c>
      <c r="AQ20" s="290" t="s">
        <v>518</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519</v>
      </c>
      <c r="AL21" s="1152"/>
      <c r="AM21" s="1152"/>
      <c r="AN21" s="1153"/>
      <c r="AO21" s="293">
        <v>9.7200000000000006</v>
      </c>
      <c r="AP21" s="294">
        <v>8.85</v>
      </c>
      <c r="AQ21" s="295">
        <v>0.87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520</v>
      </c>
      <c r="AL22" s="1152"/>
      <c r="AM22" s="1152"/>
      <c r="AN22" s="1153"/>
      <c r="AO22" s="298">
        <v>100.4</v>
      </c>
      <c r="AP22" s="299">
        <v>97.5</v>
      </c>
      <c r="AQ22" s="300">
        <v>2.9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521</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522</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523</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502</v>
      </c>
      <c r="AP30" s="268"/>
      <c r="AQ30" s="269" t="s">
        <v>503</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504</v>
      </c>
      <c r="AQ31" s="275" t="s">
        <v>505</v>
      </c>
      <c r="AR31" s="276" t="s">
        <v>506</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524</v>
      </c>
      <c r="AL32" s="1160"/>
      <c r="AM32" s="1160"/>
      <c r="AN32" s="1161"/>
      <c r="AO32" s="308">
        <v>2784750</v>
      </c>
      <c r="AP32" s="308">
        <v>75611</v>
      </c>
      <c r="AQ32" s="309">
        <v>54035</v>
      </c>
      <c r="AR32" s="310">
        <v>39.9</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525</v>
      </c>
      <c r="AL33" s="1160"/>
      <c r="AM33" s="1160"/>
      <c r="AN33" s="1161"/>
      <c r="AO33" s="308" t="s">
        <v>511</v>
      </c>
      <c r="AP33" s="308" t="s">
        <v>511</v>
      </c>
      <c r="AQ33" s="309" t="s">
        <v>511</v>
      </c>
      <c r="AR33" s="310" t="s">
        <v>511</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526</v>
      </c>
      <c r="AL34" s="1160"/>
      <c r="AM34" s="1160"/>
      <c r="AN34" s="1161"/>
      <c r="AO34" s="308" t="s">
        <v>511</v>
      </c>
      <c r="AP34" s="308" t="s">
        <v>511</v>
      </c>
      <c r="AQ34" s="309">
        <v>20</v>
      </c>
      <c r="AR34" s="310" t="s">
        <v>511</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527</v>
      </c>
      <c r="AL35" s="1160"/>
      <c r="AM35" s="1160"/>
      <c r="AN35" s="1161"/>
      <c r="AO35" s="308">
        <v>523486</v>
      </c>
      <c r="AP35" s="308">
        <v>14214</v>
      </c>
      <c r="AQ35" s="309">
        <v>18791</v>
      </c>
      <c r="AR35" s="310">
        <v>-24.4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528</v>
      </c>
      <c r="AL36" s="1160"/>
      <c r="AM36" s="1160"/>
      <c r="AN36" s="1161"/>
      <c r="AO36" s="308">
        <v>5380</v>
      </c>
      <c r="AP36" s="308">
        <v>146</v>
      </c>
      <c r="AQ36" s="309">
        <v>2664</v>
      </c>
      <c r="AR36" s="310">
        <v>-94.5</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529</v>
      </c>
      <c r="AL37" s="1160"/>
      <c r="AM37" s="1160"/>
      <c r="AN37" s="1161"/>
      <c r="AO37" s="308">
        <v>36684</v>
      </c>
      <c r="AP37" s="308">
        <v>996</v>
      </c>
      <c r="AQ37" s="309">
        <v>620</v>
      </c>
      <c r="AR37" s="310">
        <v>60.6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530</v>
      </c>
      <c r="AL38" s="1163"/>
      <c r="AM38" s="1163"/>
      <c r="AN38" s="1164"/>
      <c r="AO38" s="311" t="s">
        <v>511</v>
      </c>
      <c r="AP38" s="311" t="s">
        <v>511</v>
      </c>
      <c r="AQ38" s="312">
        <v>2</v>
      </c>
      <c r="AR38" s="300" t="s">
        <v>511</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531</v>
      </c>
      <c r="AL39" s="1163"/>
      <c r="AM39" s="1163"/>
      <c r="AN39" s="1164"/>
      <c r="AO39" s="308">
        <v>-209883</v>
      </c>
      <c r="AP39" s="308">
        <v>-5699</v>
      </c>
      <c r="AQ39" s="309">
        <v>-4196</v>
      </c>
      <c r="AR39" s="310">
        <v>35.799999999999997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532</v>
      </c>
      <c r="AL40" s="1160"/>
      <c r="AM40" s="1160"/>
      <c r="AN40" s="1161"/>
      <c r="AO40" s="308">
        <v>-2368722</v>
      </c>
      <c r="AP40" s="308">
        <v>-64315</v>
      </c>
      <c r="AQ40" s="309">
        <v>-50476</v>
      </c>
      <c r="AR40" s="310">
        <v>27.4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294</v>
      </c>
      <c r="AL41" s="1166"/>
      <c r="AM41" s="1166"/>
      <c r="AN41" s="1167"/>
      <c r="AO41" s="308">
        <v>771695</v>
      </c>
      <c r="AP41" s="308">
        <v>20953</v>
      </c>
      <c r="AQ41" s="309">
        <v>21460</v>
      </c>
      <c r="AR41" s="310">
        <v>-2.4</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533</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534</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535</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502</v>
      </c>
      <c r="AN49" s="1156" t="s">
        <v>536</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537</v>
      </c>
      <c r="AO50" s="325" t="s">
        <v>538</v>
      </c>
      <c r="AP50" s="326" t="s">
        <v>539</v>
      </c>
      <c r="AQ50" s="327" t="s">
        <v>540</v>
      </c>
      <c r="AR50" s="328" t="s">
        <v>541</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542</v>
      </c>
      <c r="AL51" s="321"/>
      <c r="AM51" s="329">
        <v>3348937</v>
      </c>
      <c r="AN51" s="330">
        <v>85070</v>
      </c>
      <c r="AO51" s="331">
        <v>-11.3</v>
      </c>
      <c r="AP51" s="332">
        <v>68468</v>
      </c>
      <c r="AQ51" s="333">
        <v>3.9</v>
      </c>
      <c r="AR51" s="334">
        <v>-15.2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543</v>
      </c>
      <c r="AM52" s="337">
        <v>1967918</v>
      </c>
      <c r="AN52" s="338">
        <v>49989</v>
      </c>
      <c r="AO52" s="339">
        <v>-22.6</v>
      </c>
      <c r="AP52" s="340">
        <v>34140</v>
      </c>
      <c r="AQ52" s="341">
        <v>-6.4</v>
      </c>
      <c r="AR52" s="342">
        <v>-16.2</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544</v>
      </c>
      <c r="AL53" s="321"/>
      <c r="AM53" s="329">
        <v>3428966</v>
      </c>
      <c r="AN53" s="330">
        <v>88464</v>
      </c>
      <c r="AO53" s="331">
        <v>4</v>
      </c>
      <c r="AP53" s="332">
        <v>69729</v>
      </c>
      <c r="AQ53" s="333">
        <v>1.8</v>
      </c>
      <c r="AR53" s="334">
        <v>2.2000000000000002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543</v>
      </c>
      <c r="AM54" s="337">
        <v>2443867</v>
      </c>
      <c r="AN54" s="338">
        <v>63050</v>
      </c>
      <c r="AO54" s="339">
        <v>26.1</v>
      </c>
      <c r="AP54" s="340">
        <v>38908</v>
      </c>
      <c r="AQ54" s="341">
        <v>14</v>
      </c>
      <c r="AR54" s="342">
        <v>12.1</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545</v>
      </c>
      <c r="AL55" s="321"/>
      <c r="AM55" s="329">
        <v>4603840</v>
      </c>
      <c r="AN55" s="330">
        <v>120422</v>
      </c>
      <c r="AO55" s="331">
        <v>36.1</v>
      </c>
      <c r="AP55" s="332">
        <v>74581</v>
      </c>
      <c r="AQ55" s="333">
        <v>7</v>
      </c>
      <c r="AR55" s="334">
        <v>29.1</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543</v>
      </c>
      <c r="AM56" s="337">
        <v>2934484</v>
      </c>
      <c r="AN56" s="338">
        <v>76757</v>
      </c>
      <c r="AO56" s="339">
        <v>21.7</v>
      </c>
      <c r="AP56" s="340">
        <v>41563</v>
      </c>
      <c r="AQ56" s="341">
        <v>6.8</v>
      </c>
      <c r="AR56" s="342">
        <v>14.9</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546</v>
      </c>
      <c r="AL57" s="321"/>
      <c r="AM57" s="329">
        <v>4251636</v>
      </c>
      <c r="AN57" s="330">
        <v>113045</v>
      </c>
      <c r="AO57" s="331">
        <v>-6.1</v>
      </c>
      <c r="AP57" s="332">
        <v>76347</v>
      </c>
      <c r="AQ57" s="333">
        <v>2.4</v>
      </c>
      <c r="AR57" s="334">
        <v>-8.5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543</v>
      </c>
      <c r="AM58" s="337">
        <v>2398317</v>
      </c>
      <c r="AN58" s="338">
        <v>63768</v>
      </c>
      <c r="AO58" s="339">
        <v>-16.899999999999999</v>
      </c>
      <c r="AP58" s="340">
        <v>41762</v>
      </c>
      <c r="AQ58" s="341">
        <v>0.5</v>
      </c>
      <c r="AR58" s="342">
        <v>-17.399999999999999</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547</v>
      </c>
      <c r="AL59" s="321"/>
      <c r="AM59" s="329">
        <v>3541611</v>
      </c>
      <c r="AN59" s="330">
        <v>96161</v>
      </c>
      <c r="AO59" s="331">
        <v>-14.9</v>
      </c>
      <c r="AP59" s="332">
        <v>69604</v>
      </c>
      <c r="AQ59" s="333">
        <v>-8.8000000000000007</v>
      </c>
      <c r="AR59" s="334">
        <v>-6.1</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543</v>
      </c>
      <c r="AM60" s="337">
        <v>2060283</v>
      </c>
      <c r="AN60" s="338">
        <v>55940</v>
      </c>
      <c r="AO60" s="339">
        <v>-12.3</v>
      </c>
      <c r="AP60" s="340">
        <v>36247</v>
      </c>
      <c r="AQ60" s="341">
        <v>-13.2</v>
      </c>
      <c r="AR60" s="342">
        <v>0.9</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548</v>
      </c>
      <c r="AL61" s="343"/>
      <c r="AM61" s="344">
        <v>3834998</v>
      </c>
      <c r="AN61" s="345">
        <v>100632</v>
      </c>
      <c r="AO61" s="346">
        <v>1.6</v>
      </c>
      <c r="AP61" s="347">
        <v>71746</v>
      </c>
      <c r="AQ61" s="348">
        <v>1.3</v>
      </c>
      <c r="AR61" s="334">
        <v>0.3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543</v>
      </c>
      <c r="AM62" s="337">
        <v>2360974</v>
      </c>
      <c r="AN62" s="338">
        <v>61901</v>
      </c>
      <c r="AO62" s="339">
        <v>-0.8</v>
      </c>
      <c r="AP62" s="340">
        <v>38524</v>
      </c>
      <c r="AQ62" s="341">
        <v>0.3</v>
      </c>
      <c r="AR62" s="342">
        <v>-1.1000000000000001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XzdT4C116irEFt2G+OC3A+4I90YihmAgWpN6QSrraljL4Lgcf3FVypbVkx+DYfi8/9LFb82OTICynZxE5oH1Ng==" saltValue="kdj6uv70rh26y45mGzKlL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1" zoomScaleNormal="91"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550</v>
      </c>
    </row>
    <row r="121" spans="125:125" ht="13.5" hidden="1" customHeight="1" x14ac:dyDescent="0.15">
      <c r="DU121" s="255"/>
    </row>
  </sheetData>
  <sheetProtection algorithmName="SHA-512" hashValue="cWLWkqUtEXTlCcvMeLaWO3sUjJqyaNLOqpsSqjmUXWTzmnOuaGxIInVUVe9vnS7ZlWsl50RUVSYhVmkzuO+qnQ==" saltValue="wPAdw5kSusrzMHVJqsgL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551</v>
      </c>
    </row>
  </sheetData>
  <sheetProtection algorithmName="SHA-512" hashValue="TkvwVh6Pziw+7DVphkNnCjOkPsWkxRQcgV6wATLs5XrnLTjCeZFuQ4epMZ832R5tUd3qILTIWMtOB4uPqobZ7w==" saltValue="x/KssZltHQJHH+mzbzKar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68" t="s">
        <v>3</v>
      </c>
      <c r="D47" s="1168"/>
      <c r="E47" s="1169"/>
      <c r="F47" s="11">
        <v>25.89</v>
      </c>
      <c r="G47" s="12">
        <v>26.47</v>
      </c>
      <c r="H47" s="12">
        <v>26.45</v>
      </c>
      <c r="I47" s="12">
        <v>25.12</v>
      </c>
      <c r="J47" s="13">
        <v>23.71</v>
      </c>
    </row>
    <row r="48" spans="2:10" ht="57.75" customHeight="1" x14ac:dyDescent="0.15">
      <c r="B48" s="14"/>
      <c r="C48" s="1170" t="s">
        <v>4</v>
      </c>
      <c r="D48" s="1170"/>
      <c r="E48" s="1171"/>
      <c r="F48" s="15">
        <v>3.14</v>
      </c>
      <c r="G48" s="16">
        <v>3.16</v>
      </c>
      <c r="H48" s="16">
        <v>3.19</v>
      </c>
      <c r="I48" s="16">
        <v>3.08</v>
      </c>
      <c r="J48" s="17">
        <v>3.04</v>
      </c>
    </row>
    <row r="49" spans="2:10" ht="57.75" customHeight="1" thickBot="1" x14ac:dyDescent="0.2">
      <c r="B49" s="18"/>
      <c r="C49" s="1172" t="s">
        <v>5</v>
      </c>
      <c r="D49" s="1172"/>
      <c r="E49" s="1173"/>
      <c r="F49" s="19" t="s">
        <v>557</v>
      </c>
      <c r="G49" s="20" t="s">
        <v>558</v>
      </c>
      <c r="H49" s="20">
        <v>0.08</v>
      </c>
      <c r="I49" s="20" t="s">
        <v>559</v>
      </c>
      <c r="J49" s="21">
        <v>0.06</v>
      </c>
    </row>
    <row r="50" spans="2:10" x14ac:dyDescent="0.15"/>
  </sheetData>
  <sheetProtection algorithmName="SHA-512" hashValue="jy9FLUg2SXV7vhlFSNHfzJ0kgldDhCBE9n0tGTLfvUFa9g3l4BYFlD3HLj5t+mE8N/U5jxx3aYcYjP629plVpg==" saltValue="ObNVQTkMvsmRGaRTxa4f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8902</cp:lastModifiedBy>
  <cp:lastPrinted>2023-03-20T00:43:17Z</cp:lastPrinted>
  <dcterms:created xsi:type="dcterms:W3CDTF">2023-02-20T07:38:18Z</dcterms:created>
  <dcterms:modified xsi:type="dcterms:W3CDTF">2023-11-30T00:58:31Z</dcterms:modified>
  <cp:category/>
</cp:coreProperties>
</file>