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cad01\share\財務経営課\財政グループ\財政状況資料集（旧比較分析表）\令和３年度（Ｒ2決算）\"/>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l="1"/>
  <c r="AP88" i="12"/>
  <c r="AF88" i="12"/>
  <c r="AU63" i="12"/>
  <c r="AP63" i="12"/>
  <c r="AP23" i="12"/>
  <c r="AA23" i="12"/>
  <c r="V23" i="12"/>
  <c r="Q2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CO34" i="10" s="1"/>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<sst xmlns="http://schemas.openxmlformats.org/spreadsheetml/2006/main" count="1095" uniqueCount="620">
  <si>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</si>
  <si>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</si>
  <si>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</si>
  <si>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</si>
  <si>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</si>
  <si>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</si>
  <si>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</si>
  <si>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</si>
  <si>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</si>
  <si>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</si>
  <si>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</si>
  <si>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</si>
  <si>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</si>
  <si>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</si>
  <si>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</si>
  <si>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</si>
  <si>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</si>
  <si>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</si>
  <si>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</si>
  <si>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</si>
  <si>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</si>
  <si>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</si>
  <si>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</si>
  <si>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</si>
  <si>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</si>
  <si>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</si>
  <si>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</si>
  <si>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</si>
  <si>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</si>
  <si>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</si>
  <si>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</si>
  <si>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</si>
  <si>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</si>
  <si>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</si>
  <si>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</si>
  <si>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</si>
  <si>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</si>
  <si>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</si>
  <si>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</si>
  <si>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</si>
  <si>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</si>
  <si>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</si>
  <si>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</si>
  <si>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</si>
  <si>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</si>
  <si>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</si>
  <si>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</si>
  <si>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</si>
  <si>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</si>
  <si>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</si>
  <si>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</si>
  <si>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</si>
  <si>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</si>
  <si>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</si>
  <si>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</si>
  <si>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</si>
  <si>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</si>
  <si>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</si>
  <si>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</si>
  <si>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</si>
  <si>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</si>
  <si>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</si>
  <si>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</si>
  <si>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</si>
  <si>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</si>
  <si>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</si>
  <si>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</si>
  <si>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</si>
  <si>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</si>
  <si>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</si>
  <si>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</si>
  <si>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</si>
  <si>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</si>
  <si>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</si>
  <si>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</si>
  <si>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</si>
  <si>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</si>
  <si>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</si>
  <si>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</si>
  <si>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</si>
  <si>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</si>
  <si>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</si>
  <si>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</si>
  <si>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</si>
  <si>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</si>
  <si>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</si>
  <si>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</si>
  <si>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</si>
  <si>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</si>
  <si>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</si>
  <si>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</si>
  <si>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</si>
  <si>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</si>
  <si>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</si>
  <si>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</si>
  <si>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</si>
  <si>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</si>
  <si>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</si>
  <si>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臼杵市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</si>
  <si>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</si>
  <si>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</si>
  <si>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</si>
  <si>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</si>
  <si>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</si>
  <si>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</si>
  <si>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</si>
  <si>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</si>
  <si>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</si>
  <si>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</si>
  <si>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</si>
  <si>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</si>
  <si>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</si>
  <si>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</si>
  <si>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</si>
  <si>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</si>
  <si>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</si>
  <si>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</si>
  <si>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</si>
  <si>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</si>
  <si>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</si>
  <si>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</si>
  <si>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</si>
  <si>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</si>
  <si>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</si>
  <si>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</si>
  <si>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</si>
  <si>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</si>
  <si>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</si>
  <si>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</si>
  <si>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</si>
  <si>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</si>
  <si>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</si>
  <si>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</si>
  <si>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</si>
  <si>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</si>
  <si>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</si>
  <si>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</si>
  <si>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</si>
  <si>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</si>
  <si>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</si>
  <si>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</si>
  <si>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</si>
  <si>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</si>
  <si>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</si>
  <si>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</si>
  <si>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</si>
  <si>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</si>
  <si>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</si>
  <si>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</si>
  <si>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</si>
  <si>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</si>
  <si>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</si>
  <si>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</si>
  <si>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</si>
  <si>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</si>
  <si>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</si>
  <si>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</si>
  <si>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</si>
  <si>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</si>
  <si>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</si>
  <si>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</si>
  <si>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</si>
  <si>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</si>
  <si>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</si>
  <si>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</si>
  <si>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</si>
  <si>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</si>
  <si>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</si>
  <si>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</si>
  <si>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</si>
  <si>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</si>
  <si>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</si>
  <si>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</si>
  <si>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</si>
  <si>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</si>
  <si>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</si>
  <si>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</si>
  <si>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</si>
  <si>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</si>
  <si>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</si>
  <si>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</si>
  <si>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</si>
  <si>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</si>
  <si>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</si>
  <si>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</si>
  <si>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</si>
  <si>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</si>
  <si>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</si>
  <si>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</si>
  <si>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</si>
  <si>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</si>
  <si>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</si>
  <si>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</si>
  <si>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</si>
  <si>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</si>
  <si>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</si>
  <si>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</si>
  <si>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</si>
  <si>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</si>
  <si>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</si>
  <si>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</si>
  <si>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</si>
  <si>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</si>
  <si>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</si>
  <si>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</si>
  <si>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</si>
  <si>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</si>
  <si>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</si>
  <si>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</si>
  <si>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</si>
  <si>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</si>
  <si>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</si>
  <si>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</si>
  <si>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</si>
  <si>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大分県臼杵市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</si>
  <si>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</si>
  <si>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</si>
  <si>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</si>
  <si>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</si>
  <si>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</si>
  <si>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</si>
  <si>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</si>
  <si>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</si>
  <si>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</si>
  <si>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</si>
  <si>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</si>
  <si>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</si>
  <si>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</si>
  <si>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</si>
  <si>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</si>
  <si>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</si>
  <si>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</si>
  <si>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</si>
  <si>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</si>
  <si>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</si>
  <si>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</si>
  <si>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</si>
  <si>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</si>
  <si>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</si>
  <si>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</si>
  <si>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</si>
  <si>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</si>
  <si>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</si>
  <si>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</si>
  <si>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</si>
  <si>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</si>
  <si>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</si>
  <si>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</si>
  <si>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</si>
  <si>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</si>
  <si>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</si>
  <si>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</si>
  <si>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</si>
  <si>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</si>
  <si>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</si>
  <si>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</si>
  <si>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</si>
  <si>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</si>
  <si>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</si>
  <si>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</si>
  <si>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</si>
  <si>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</si>
  <si>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</si>
  <si>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</si>
  <si>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</si>
  <si>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</si>
  <si>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</si>
  <si>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</si>
  <si>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</si>
  <si>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</si>
  <si>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</si>
  <si>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</si>
  <si>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</si>
  <si>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</si>
  <si>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</si>
  <si>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</si>
  <si>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</si>
  <si>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</si>
  <si>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</si>
  <si>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</si>
  <si>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</si>
  <si>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</si>
  <si>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</si>
  <si>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</si>
  <si>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</si>
  <si>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</si>
  <si>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</si>
  <si>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</si>
  <si>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</si>
  <si>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</si>
  <si>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</si>
  <si>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</si>
  <si>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</si>
  <si>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</si>
  <si>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</si>
  <si>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</si>
  <si>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</si>
  <si>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</si>
  <si>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</si>
  <si>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</si>
  <si>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</si>
  <si>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</si>
  <si>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</si>
  <si>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</si>
  <si>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</si>
  <si>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</si>
  <si>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</si>
  <si>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</si>
  <si>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</si>
  <si>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</si>
  <si>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</si>
  <si>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</si>
  <si>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</si>
  <si>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</si>
  <si>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</si>
  <si>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</si>
  <si>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</si>
  <si>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</si>
  <si>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</si>
  <si>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</si>
  <si>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</si>
  <si>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</si>
  <si>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</si>
  <si>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</si>
  <si>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</si>
  <si>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</si>
  <si>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</si>
  <si>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</si>
  <si>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</si>
  <si>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</si>
  <si>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</si>
  <si>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</si>
  <si>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</si>
  <si>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</si>
  <si>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</si>
  <si>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</si>
  <si>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</si>
  <si>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</si>
  <si>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</si>
  <si>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</si>
  <si>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</si>
  <si>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</si>
  <si>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</si>
  <si>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</si>
  <si>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</si>
  <si>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</si>
  <si>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</si>
  <si>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</si>
  <si>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</si>
  <si>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</si>
  <si>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</si>
  <si>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</si>
  <si>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</si>
  <si>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</si>
  <si>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</si>
  <si>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</si>
  <si>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</si>
  <si>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</si>
  <si>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</si>
  <si>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</si>
  <si>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</si>
  <si>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</si>
  <si>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</si>
  <si>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</si>
  <si>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</si>
  <si>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</si>
  <si>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</si>
  <si>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</si>
  <si>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</si>
  <si>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大分県臼杵市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</si>
  <si>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</si>
  <si>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</si>
  <si>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</si>
  <si>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</si>
  <si>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</si>
  <si>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</si>
  <si>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</si>
  <si>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</si>
  <si>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</si>
  <si>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</si>
  <si>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</si>
  <si>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</si>
  <si>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</si>
  <si>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</si>
  <si>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</si>
  <si>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</si>
  <si>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</si>
  <si>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</si>
  <si>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</si>
  <si>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</si>
  <si>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</si>
  <si>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</si>
  <si>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</si>
  <si>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</si>
  <si>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</si>
  <si>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</si>
  <si>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</si>
  <si>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</si>
  <si>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</si>
  <si>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</si>
  <si>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</si>
  <si>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</si>
  <si>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</si>
  <si>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</si>
  <si>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</si>
  <si>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</si>
  <si>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</si>
  <si>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</si>
  <si>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</si>
  <si>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</si>
  <si>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浄化槽整備推進事業特別会計</t>
    <phoneticPr fontId="5"/>
  </si>
  <si>
    <t>法非適用企業</t>
    <phoneticPr fontId="5"/>
  </si>
  <si>
    <t>臼杵石仏特別会計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</si>
  <si>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</si>
  <si>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</si>
  <si>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</si>
  <si>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</si>
  <si>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</si>
  <si>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</si>
  <si>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</si>
  <si>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</si>
  <si>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</si>
  <si>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</si>
  <si>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</si>
  <si>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</si>
  <si>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</si>
  <si>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</si>
  <si>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</si>
  <si>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</si>
  <si>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</si>
  <si>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</si>
  <si>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</si>
  <si>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</si>
  <si>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</si>
  <si>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</si>
  <si>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</si>
  <si>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</si>
  <si>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</si>
  <si>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</si>
  <si>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</si>
  <si>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</si>
  <si>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</si>
  <si>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</si>
  <si>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</si>
  <si>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</si>
  <si>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</si>
  <si>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</si>
  <si>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</si>
  <si>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</si>
  <si>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</si>
  <si>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</si>
  <si>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</si>
  <si>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</si>
  <si>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</si>
  <si>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</si>
  <si>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</si>
  <si>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</si>
  <si>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</si>
  <si>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</si>
  <si>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</si>
  <si>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</si>
  <si>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</si>
  <si>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</si>
  <si>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</si>
  <si>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</si>
  <si>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</si>
  <si>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</si>
  <si>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</si>
  <si>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</si>
  <si>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</si>
  <si>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</si>
  <si>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</si>
  <si>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</si>
  <si>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</si>
  <si>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</si>
  <si>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</si>
  <si>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</si>
  <si>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</si>
  <si>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</si>
  <si>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</si>
  <si>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</si>
  <si>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</si>
  <si>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</si>
  <si>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</si>
  <si>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</si>
  <si>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</si>
  <si>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</si>
  <si>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浄化槽整備推進事業特別会計</t>
    <phoneticPr fontId="5"/>
  </si>
  <si>
    <t>(Ｆ)</t>
    <phoneticPr fontId="5"/>
  </si>
  <si>
    <t>臼杵石仏特別会計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</si>
  <si>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</si>
  <si>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</si>
  <si>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</si>
  <si>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</si>
  <si>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</si>
  <si>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</si>
  <si>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</si>
  <si>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</si>
  <si>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</si>
  <si>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</si>
  <si>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</si>
  <si>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</si>
  <si>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</si>
  <si>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</si>
  <si>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</si>
  <si>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</si>
  <si>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</si>
  <si>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</si>
  <si>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</si>
  <si>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</si>
  <si>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</si>
  <si>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</si>
  <si>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</si>
  <si>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</si>
  <si>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</si>
  <si>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</si>
  <si>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</si>
  <si>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</si>
  <si>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</si>
  <si>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</si>
  <si>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</si>
  <si>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</si>
  <si>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</si>
  <si>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</si>
  <si>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</si>
  <si>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</si>
  <si>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</si>
  <si>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</si>
  <si>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</si>
  <si>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</si>
  <si>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</si>
  <si>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</si>
  <si>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</si>
  <si>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</si>
  <si>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</si>
  <si>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</si>
  <si>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</si>
  <si>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</si>
  <si>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</si>
  <si>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</si>
  <si>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</si>
  <si>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</si>
  <si>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</si>
  <si>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</si>
  <si>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</si>
  <si>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</si>
  <si>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</si>
  <si>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</si>
  <si>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</si>
  <si>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</si>
  <si>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</si>
  <si>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</si>
  <si>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</si>
  <si>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</si>
  <si>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</si>
  <si>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</si>
  <si>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</si>
  <si>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</si>
  <si>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</si>
  <si>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</si>
  <si>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</si>
  <si>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</si>
  <si>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</si>
  <si>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</si>
  <si>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</si>
  <si>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</si>
  <si>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</si>
  <si>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</si>
  <si>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</si>
  <si>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</si>
  <si>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</si>
  <si>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</si>
  <si>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</si>
  <si>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</si>
  <si>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3.14</t>
  </si>
  <si>
    <t>▲ 0.06</t>
  </si>
  <si>
    <t>▲ 0.67</t>
  </si>
  <si>
    <t>一般会計</t>
  </si>
  <si>
    <t>水道事業会計</t>
  </si>
  <si>
    <t>国民健康保険特別会計</t>
  </si>
  <si>
    <t>下水道事業会計</t>
  </si>
  <si>
    <t>後期高齢者医療特別会計</t>
  </si>
  <si>
    <t>浄化槽整備推進事業特別会計</t>
  </si>
  <si>
    <t>介護保険特別会計</t>
  </si>
  <si>
    <t>臼杵石仏特別会計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</si>
  <si>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</si>
  <si>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</si>
  <si>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</si>
  <si>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</si>
  <si>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</si>
  <si>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</si>
  <si>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</si>
  <si>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</si>
  <si>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</si>
  <si>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臼杵市環境保全型農林振興公社</t>
    <rPh sb="0" eb="3">
      <t>ウスキシ</t>
    </rPh>
    <rPh sb="3" eb="5">
      <t>カンキョウ</t>
    </rPh>
    <rPh sb="5" eb="8">
      <t>ホゼンガタ</t>
    </rPh>
    <rPh sb="8" eb="10">
      <t>ノウリン</t>
    </rPh>
    <rPh sb="10" eb="12">
      <t>シンコウ</t>
    </rPh>
    <rPh sb="12" eb="14">
      <t>コウシャ</t>
    </rPh>
    <phoneticPr fontId="2"/>
  </si>
  <si>
    <t>-</t>
    <phoneticPr fontId="2"/>
  </si>
  <si>
    <t>臼津広域連合</t>
    <rPh sb="0" eb="2">
      <t>キュウシン</t>
    </rPh>
    <rPh sb="2" eb="4">
      <t>コウイキ</t>
    </rPh>
    <rPh sb="4" eb="6">
      <t>レンゴウ</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</si>
  <si>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</si>
  <si>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</si>
  <si>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</si>
  <si>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基金から65百万円繰入</t>
    <rPh sb="0" eb="2">
      <t>キキン</t>
    </rPh>
    <rPh sb="6" eb="9">
      <t>ヒャクマンエン</t>
    </rPh>
    <rPh sb="9" eb="10">
      <t>ク</t>
    </rPh>
    <rPh sb="10" eb="11">
      <t>イ</t>
    </rPh>
    <phoneticPr fontId="2"/>
  </si>
  <si>
    <t>基金からの繰り入れなし</t>
    <rPh sb="0" eb="2">
      <t>キキン</t>
    </rPh>
    <rPh sb="5" eb="6">
      <t>ク</t>
    </rPh>
    <rPh sb="7" eb="8">
      <t>イ</t>
    </rPh>
    <phoneticPr fontId="2"/>
  </si>
  <si>
    <t>庁舎建設基金</t>
    <rPh sb="0" eb="2">
      <t>チョウシャ</t>
    </rPh>
    <rPh sb="2" eb="4">
      <t>ケンセツ</t>
    </rPh>
    <rPh sb="4" eb="6">
      <t>キキン</t>
    </rPh>
    <phoneticPr fontId="5"/>
  </si>
  <si>
    <t>市有施設整備基金</t>
    <rPh sb="0" eb="2">
      <t>シユウ</t>
    </rPh>
    <rPh sb="2" eb="4">
      <t>シセツ</t>
    </rPh>
    <rPh sb="4" eb="6">
      <t>セイビ</t>
    </rPh>
    <rPh sb="6" eb="8">
      <t>キキン</t>
    </rPh>
    <phoneticPr fontId="5"/>
  </si>
  <si>
    <t>退職手当基金</t>
    <rPh sb="0" eb="2">
      <t>タイショク</t>
    </rPh>
    <rPh sb="2" eb="4">
      <t>テアテ</t>
    </rPh>
    <rPh sb="4" eb="6">
      <t>キキン</t>
    </rPh>
    <phoneticPr fontId="5"/>
  </si>
  <si>
    <t>ふるさと活勢事業基金</t>
    <rPh sb="4" eb="5">
      <t>カツ</t>
    </rPh>
    <rPh sb="5" eb="6">
      <t>ゼイ</t>
    </rPh>
    <rPh sb="6" eb="8">
      <t>ジギョウ</t>
    </rPh>
    <rPh sb="8" eb="10">
      <t>キキン</t>
    </rPh>
    <phoneticPr fontId="5"/>
  </si>
  <si>
    <t>地域福祉基金</t>
    <rPh sb="0" eb="2">
      <t>チイキ</t>
    </rPh>
    <rPh sb="2" eb="4">
      <t>フクシ</t>
    </rPh>
    <rPh sb="4" eb="6">
      <t>キキン</t>
    </rPh>
    <phoneticPr fontId="5"/>
  </si>
  <si>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</si>
  <si>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</si>
  <si>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</si>
  <si>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</si>
  <si>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</si>
  <si>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</si>
  <si>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公営企業債等繰入見込額の減少や充当可能特定財源の増加により改善し、類似団体と比較しても低い水準となっている。実質公債費比率についても、公営企業に要する経費の財源とする地方債の償還の財源に充てたと認められる繰入金の減少等により改善傾向にあり、類似団体しても低い水準となっている。
今後も公共施設等総合管理計画及び統一的基準による公会計を活用し、公共施設の更新や老朽化対策に取り組むとともに、これまで以上に事務事業の取捨選択を行い、中長期を見据えた選択と集中の経営管理により、数値の改善に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</si>
  <si>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</si>
  <si>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</si>
  <si>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</si>
  <si>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公営企業債等繰入見込額の減少や充当可能特定財源の増加により改善している。有形固定資産減価償却率は過去に取得した固定資産の減価償却費が投資的経費を上回っているため悪化傾向にあり、類似団体と比較しても高い水準となっている。
今後も公共施設等総合管理計画に基づき、個別施設計画の策定を進め、公共施設の在り方と将来負担額のバランスを考えながら、後年度に過度な財政負担がかからないよう財政運営に取り組む。</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</si>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</sst>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BIZ UD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40"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2BC4-408D-99B0-7FE4CF58C1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95900</c:v>
                </c:pt>
                <c:pt idx="1">
                  <c:v>85070</c:v>
                </c:pt>
                <c:pt idx="2">
                  <c:v>88464</c:v>
                </c:pt>
                <c:pt idx="3">
                  <c:v>120422</c:v>
                </c:pt>
                <c:pt idx="4">
                  <c:v>113045</c:v>
                </c:pt>
              </c:numCache>
            </c:numRef>
          </c:val>
          <c:smooth val="0"/>
          <c:extLst>
            <c:ext xmlns:c16="http://schemas.microsoft.com/office/drawing/2014/chart" uri="{C3380CC4-5D6E-409C-BE32-E72D297353CC}">
              <c16:uniqueId val="{00000001-2BC4-408D-99B0-7FE4CF58C1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3.05</c:v>
                </c:pt>
                <c:pt idx="1">
                  <c:v>3.14</c:v>
                </c:pt>
                <c:pt idx="2">
                  <c:v>3.16</c:v>
                </c:pt>
                <c:pt idx="3">
                  <c:v>3.19</c:v>
                </c:pt>
                <c:pt idx="4">
                  <c:v>3.08</c:v>
                </c:pt>
              </c:numCache>
            </c:numRef>
          </c:val>
          <c:extLst>
            <c:ext xmlns:c16="http://schemas.microsoft.com/office/drawing/2014/chart" uri="{C3380CC4-5D6E-409C-BE32-E72D297353CC}">
              <c16:uniqueId val="{00000000-2114-4821-A0F6-F6C7EA4A98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29.07</c:v>
                </c:pt>
                <c:pt idx="1">
                  <c:v>25.89</c:v>
                </c:pt>
                <c:pt idx="2">
                  <c:v>26.47</c:v>
                </c:pt>
                <c:pt idx="3">
                  <c:v>26.45</c:v>
                </c:pt>
                <c:pt idx="4">
                  <c:v>25.12</c:v>
                </c:pt>
              </c:numCache>
            </c:numRef>
          </c:val>
          <c:extLst>
            <c:ext xmlns:c16="http://schemas.microsoft.com/office/drawing/2014/chart" uri="{C3380CC4-5D6E-409C-BE32-E72D297353CC}">
              <c16:uniqueId val="{00000001-2114-4821-A0F6-F6C7EA4A98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0.12</c:v>
                </c:pt>
                <c:pt idx="1">
                  <c:v>-3.14</c:v>
                </c:pt>
                <c:pt idx="2">
                  <c:v>-0.06</c:v>
                </c:pt>
                <c:pt idx="3">
                  <c:v>0.08</c:v>
                </c:pt>
                <c:pt idx="4">
                  <c:v>-0.67</c:v>
                </c:pt>
              </c:numCache>
            </c:numRef>
          </c:val>
          <c:smooth val="0"/>
          <c:extLst>
            <c:ext xmlns:c16="http://schemas.microsoft.com/office/drawing/2014/chart" uri="{C3380CC4-5D6E-409C-BE32-E72D297353CC}">
              <c16:uniqueId val="{00000002-2114-4821-A0F6-F6C7EA4A98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0.13</c:v>
                </c:pt>
                <c:pt idx="2">
                  <c:v>#N/A</c:v>
                </c:pt>
                <c:pt idx="3">
                  <c:v>0.13</c:v>
                </c:pt>
                <c:pt idx="4">
                  <c:v>#N/A</c:v>
                </c:pt>
                <c:pt idx="5">
                  <c:v>0.49</c:v>
                </c:pt>
                <c:pt idx="6">
                  <c:v>#N/A</c:v>
                </c:pt>
                <c:pt idx="7">
                  <c:v>0.25</c:v>
                </c:pt>
                <c:pt idx="8">
                  <c:v>0</c:v>
                </c:pt>
                <c:pt idx="9">
                  <c:v>0</c:v>
                </c:pt>
              </c:numCache>
            </c:numRef>
          </c:val>
          <c:extLst>
            <c:ext xmlns:c16="http://schemas.microsoft.com/office/drawing/2014/chart" uri="{C3380CC4-5D6E-409C-BE32-E72D297353CC}">
              <c16:uniqueId val="{00000000-29DC-4694-A506-6B7813E4D2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DC-4694-A506-6B7813E4D271}"/>
            </c:ext>
          </c:extLst>
        </c:ser>
        <c:ser>
          <c:idx val="2"/>
          <c:order val="2"/>
          <c:tx>
            <c:strRef>
              <c:f>データシート!$A$29</c:f>
              <c:strCache>
                <c:ptCount val="1"/>
                <c:pt idx="0">
                  <c:v>臼杵石仏特別会計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0.09</c:v>
                </c:pt>
                <c:pt idx="2">
                  <c:v>#N/A</c:v>
                </c:pt>
                <c:pt idx="3">
                  <c:v>0.03</c:v>
                </c:pt>
                <c:pt idx="4">
                  <c:v>#N/A</c:v>
                </c:pt>
                <c:pt idx="5">
                  <c:v>0.02</c:v>
                </c:pt>
                <c:pt idx="6">
                  <c:v>#N/A</c:v>
                </c:pt>
                <c:pt idx="7">
                  <c:v>0.03</c:v>
                </c:pt>
                <c:pt idx="8">
                  <c:v>#N/A</c:v>
                </c:pt>
                <c:pt idx="9">
                  <c:v>0</c:v>
                </c:pt>
              </c:numCache>
            </c:numRef>
          </c:val>
          <c:extLst>
            <c:ext xmlns:c16="http://schemas.microsoft.com/office/drawing/2014/chart" uri="{C3380CC4-5D6E-409C-BE32-E72D297353CC}">
              <c16:uniqueId val="{00000002-29DC-4694-A506-6B7813E4D271}"/>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0.56999999999999995</c:v>
                </c:pt>
                <c:pt idx="2">
                  <c:v>#N/A</c:v>
                </c:pt>
                <c:pt idx="3">
                  <c:v>0.6</c:v>
                </c:pt>
                <c:pt idx="4">
                  <c:v>#N/A</c:v>
                </c:pt>
                <c:pt idx="5">
                  <c:v>0.34</c:v>
                </c:pt>
                <c:pt idx="6">
                  <c:v>#N/A</c:v>
                </c:pt>
                <c:pt idx="7">
                  <c:v>0.04</c:v>
                </c:pt>
                <c:pt idx="8">
                  <c:v>#N/A</c:v>
                </c:pt>
                <c:pt idx="9">
                  <c:v>0</c:v>
                </c:pt>
              </c:numCache>
            </c:numRef>
          </c:val>
          <c:extLst>
            <c:ext xmlns:c16="http://schemas.microsoft.com/office/drawing/2014/chart" uri="{C3380CC4-5D6E-409C-BE32-E72D297353CC}">
              <c16:uniqueId val="{00000003-29DC-4694-A506-6B7813E4D271}"/>
            </c:ext>
          </c:extLst>
        </c:ser>
        <c:ser>
          <c:idx val="4"/>
          <c:order val="4"/>
          <c:tx>
            <c:strRef>
              <c:f>データシート!$A$31</c:f>
              <c:strCache>
                <c:ptCount val="1"/>
                <c:pt idx="0">
                  <c:v>浄化槽整備推進事業特別会計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9DC-4694-A506-6B7813E4D27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29DC-4694-A506-6B7813E4D27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1.27</c:v>
                </c:pt>
              </c:numCache>
            </c:numRef>
          </c:val>
          <c:extLst>
            <c:ext xmlns:c16="http://schemas.microsoft.com/office/drawing/2014/chart" uri="{C3380CC4-5D6E-409C-BE32-E72D297353CC}">
              <c16:uniqueId val="{00000006-29DC-4694-A506-6B7813E4D27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1.24</c:v>
                </c:pt>
                <c:pt idx="2">
                  <c:v>#N/A</c:v>
                </c:pt>
                <c:pt idx="3">
                  <c:v>3.14</c:v>
                </c:pt>
                <c:pt idx="4">
                  <c:v>#N/A</c:v>
                </c:pt>
                <c:pt idx="5">
                  <c:v>2.15</c:v>
                </c:pt>
                <c:pt idx="6">
                  <c:v>#N/A</c:v>
                </c:pt>
                <c:pt idx="7">
                  <c:v>2.67</c:v>
                </c:pt>
                <c:pt idx="8">
                  <c:v>#N/A</c:v>
                </c:pt>
                <c:pt idx="9">
                  <c:v>2.71</c:v>
                </c:pt>
              </c:numCache>
            </c:numRef>
          </c:val>
          <c:extLst>
            <c:ext xmlns:c16="http://schemas.microsoft.com/office/drawing/2014/chart" uri="{C3380CC4-5D6E-409C-BE32-E72D297353CC}">
              <c16:uniqueId val="{00000007-29DC-4694-A506-6B7813E4D27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1.53</c:v>
                </c:pt>
                <c:pt idx="2">
                  <c:v>#N/A</c:v>
                </c:pt>
                <c:pt idx="3">
                  <c:v>1.87</c:v>
                </c:pt>
                <c:pt idx="4">
                  <c:v>#N/A</c:v>
                </c:pt>
                <c:pt idx="5">
                  <c:v>2.13</c:v>
                </c:pt>
                <c:pt idx="6">
                  <c:v>#N/A</c:v>
                </c:pt>
                <c:pt idx="7">
                  <c:v>2.3199999999999998</c:v>
                </c:pt>
                <c:pt idx="8">
                  <c:v>#N/A</c:v>
                </c:pt>
                <c:pt idx="9">
                  <c:v>3.02</c:v>
                </c:pt>
              </c:numCache>
            </c:numRef>
          </c:val>
          <c:extLst>
            <c:ext xmlns:c16="http://schemas.microsoft.com/office/drawing/2014/chart" uri="{C3380CC4-5D6E-409C-BE32-E72D297353CC}">
              <c16:uniqueId val="{00000008-29DC-4694-A506-6B7813E4D27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3.04</c:v>
                </c:pt>
                <c:pt idx="2">
                  <c:v>#N/A</c:v>
                </c:pt>
                <c:pt idx="3">
                  <c:v>3.13</c:v>
                </c:pt>
                <c:pt idx="4">
                  <c:v>#N/A</c:v>
                </c:pt>
                <c:pt idx="5">
                  <c:v>3.16</c:v>
                </c:pt>
                <c:pt idx="6">
                  <c:v>#N/A</c:v>
                </c:pt>
                <c:pt idx="7">
                  <c:v>3.18</c:v>
                </c:pt>
                <c:pt idx="8">
                  <c:v>#N/A</c:v>
                </c:pt>
                <c:pt idx="9">
                  <c:v>3.07</c:v>
                </c:pt>
              </c:numCache>
            </c:numRef>
          </c:val>
          <c:extLst>
            <c:ext xmlns:c16="http://schemas.microsoft.com/office/drawing/2014/chart" uri="{C3380CC4-5D6E-409C-BE32-E72D297353CC}">
              <c16:uniqueId val="{00000009-29DC-4694-A506-6B7813E4D27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2556</c:v>
                </c:pt>
                <c:pt idx="5">
                  <c:v>2655</c:v>
                </c:pt>
                <c:pt idx="8">
                  <c:v>2465</c:v>
                </c:pt>
                <c:pt idx="11">
                  <c:v>2504</c:v>
                </c:pt>
                <c:pt idx="14">
                  <c:v>2494</c:v>
                </c:pt>
              </c:numCache>
            </c:numRef>
          </c:val>
          <c:extLst>
            <c:ext xmlns:c16="http://schemas.microsoft.com/office/drawing/2014/chart" uri="{C3380CC4-5D6E-409C-BE32-E72D297353CC}">
              <c16:uniqueId val="{00000000-A834-4358-ABDB-F406DC9D6F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34-4358-ABDB-F406DC9D6F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79</c:v>
                </c:pt>
                <c:pt idx="3">
                  <c:v>50</c:v>
                </c:pt>
                <c:pt idx="6">
                  <c:v>30</c:v>
                </c:pt>
                <c:pt idx="9">
                  <c:v>42</c:v>
                </c:pt>
                <c:pt idx="12">
                  <c:v>32</c:v>
                </c:pt>
              </c:numCache>
            </c:numRef>
          </c:val>
          <c:extLst>
            <c:ext xmlns:c16="http://schemas.microsoft.com/office/drawing/2014/chart" uri="{C3380CC4-5D6E-409C-BE32-E72D297353CC}">
              <c16:uniqueId val="{00000002-A834-4358-ABDB-F406DC9D6F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5</c:v>
                </c:pt>
                <c:pt idx="6">
                  <c:v>5</c:v>
                </c:pt>
                <c:pt idx="9">
                  <c:v>5</c:v>
                </c:pt>
                <c:pt idx="12">
                  <c:v>5</c:v>
                </c:pt>
              </c:numCache>
            </c:numRef>
          </c:val>
          <c:extLst>
            <c:ext xmlns:c16="http://schemas.microsoft.com/office/drawing/2014/chart" uri="{C3380CC4-5D6E-409C-BE32-E72D297353CC}">
              <c16:uniqueId val="{00000003-A834-4358-ABDB-F406DC9D6F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678</c:v>
                </c:pt>
                <c:pt idx="3">
                  <c:v>651</c:v>
                </c:pt>
                <c:pt idx="6">
                  <c:v>611</c:v>
                </c:pt>
                <c:pt idx="9">
                  <c:v>575</c:v>
                </c:pt>
                <c:pt idx="12">
                  <c:v>536</c:v>
                </c:pt>
              </c:numCache>
            </c:numRef>
          </c:val>
          <c:extLst>
            <c:ext xmlns:c16="http://schemas.microsoft.com/office/drawing/2014/chart" uri="{C3380CC4-5D6E-409C-BE32-E72D297353CC}">
              <c16:uniqueId val="{00000004-A834-4358-ABDB-F406DC9D6F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34-4358-ABDB-F406DC9D6F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34-4358-ABDB-F406DC9D6F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2811</c:v>
                </c:pt>
                <c:pt idx="3">
                  <c:v>2960</c:v>
                </c:pt>
                <c:pt idx="6">
                  <c:v>2607</c:v>
                </c:pt>
                <c:pt idx="9">
                  <c:v>2563</c:v>
                </c:pt>
                <c:pt idx="12">
                  <c:v>2610</c:v>
                </c:pt>
              </c:numCache>
            </c:numRef>
          </c:val>
          <c:extLst>
            <c:ext xmlns:c16="http://schemas.microsoft.com/office/drawing/2014/chart" uri="{C3380CC4-5D6E-409C-BE32-E72D297353CC}">
              <c16:uniqueId val="{00000007-A834-4358-ABDB-F406DC9D6F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1012</c:v>
                </c:pt>
                <c:pt idx="2">
                  <c:v>#N/A</c:v>
                </c:pt>
                <c:pt idx="3">
                  <c:v>#N/A</c:v>
                </c:pt>
                <c:pt idx="4">
                  <c:v>1011</c:v>
                </c:pt>
                <c:pt idx="5">
                  <c:v>#N/A</c:v>
                </c:pt>
                <c:pt idx="6">
                  <c:v>#N/A</c:v>
                </c:pt>
                <c:pt idx="7">
                  <c:v>788</c:v>
                </c:pt>
                <c:pt idx="8">
                  <c:v>#N/A</c:v>
                </c:pt>
                <c:pt idx="9">
                  <c:v>#N/A</c:v>
                </c:pt>
                <c:pt idx="10">
                  <c:v>681</c:v>
                </c:pt>
                <c:pt idx="11">
                  <c:v>#N/A</c:v>
                </c:pt>
                <c:pt idx="12">
                  <c:v>#N/A</c:v>
                </c:pt>
                <c:pt idx="13">
                  <c:v>689</c:v>
                </c:pt>
                <c:pt idx="14">
                  <c:v>#N/A</c:v>
                </c:pt>
              </c:numCache>
            </c:numRef>
          </c:val>
          <c:smooth val="0"/>
          <c:extLst>
            <c:ext xmlns:c16="http://schemas.microsoft.com/office/drawing/2014/chart" uri="{C3380CC4-5D6E-409C-BE32-E72D297353CC}">
              <c16:uniqueId val="{00000008-A834-4358-ABDB-F406DC9D6F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24372</c:v>
                </c:pt>
                <c:pt idx="5">
                  <c:v>24351</c:v>
                </c:pt>
                <c:pt idx="8">
                  <c:v>24466</c:v>
                </c:pt>
                <c:pt idx="11">
                  <c:v>24851</c:v>
                </c:pt>
                <c:pt idx="14">
                  <c:v>25507</c:v>
                </c:pt>
              </c:numCache>
            </c:numRef>
          </c:val>
          <c:extLst>
            <c:ext xmlns:c16="http://schemas.microsoft.com/office/drawing/2014/chart" uri="{C3380CC4-5D6E-409C-BE32-E72D297353CC}">
              <c16:uniqueId val="{00000000-776A-41FA-8EC5-BB633B367F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1929</c:v>
                </c:pt>
                <c:pt idx="5">
                  <c:v>2163</c:v>
                </c:pt>
                <c:pt idx="8">
                  <c:v>2534</c:v>
                </c:pt>
                <c:pt idx="11">
                  <c:v>2853</c:v>
                </c:pt>
                <c:pt idx="14">
                  <c:v>3146</c:v>
                </c:pt>
              </c:numCache>
            </c:numRef>
          </c:val>
          <c:extLst>
            <c:ext xmlns:c16="http://schemas.microsoft.com/office/drawing/2014/chart" uri="{C3380CC4-5D6E-409C-BE32-E72D297353CC}">
              <c16:uniqueId val="{00000001-776A-41FA-8EC5-BB633B367F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9542</c:v>
                </c:pt>
                <c:pt idx="5">
                  <c:v>9427</c:v>
                </c:pt>
                <c:pt idx="8">
                  <c:v>9786</c:v>
                </c:pt>
                <c:pt idx="11">
                  <c:v>9764</c:v>
                </c:pt>
                <c:pt idx="14">
                  <c:v>9934</c:v>
                </c:pt>
              </c:numCache>
            </c:numRef>
          </c:val>
          <c:extLst>
            <c:ext xmlns:c16="http://schemas.microsoft.com/office/drawing/2014/chart" uri="{C3380CC4-5D6E-409C-BE32-E72D297353CC}">
              <c16:uniqueId val="{00000002-776A-41FA-8EC5-BB633B367F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6A-41FA-8EC5-BB633B367F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6A-41FA-8EC5-BB633B367F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5-776A-41FA-8EC5-BB633B367F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3021</c:v>
                </c:pt>
                <c:pt idx="3">
                  <c:v>3025</c:v>
                </c:pt>
                <c:pt idx="6">
                  <c:v>3103</c:v>
                </c:pt>
                <c:pt idx="9">
                  <c:v>3206</c:v>
                </c:pt>
                <c:pt idx="12">
                  <c:v>3130</c:v>
                </c:pt>
              </c:numCache>
            </c:numRef>
          </c:val>
          <c:extLst>
            <c:ext xmlns:c16="http://schemas.microsoft.com/office/drawing/2014/chart" uri="{C3380CC4-5D6E-409C-BE32-E72D297353CC}">
              <c16:uniqueId val="{00000006-776A-41FA-8EC5-BB633B367F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62</c:v>
                </c:pt>
                <c:pt idx="3">
                  <c:v>57</c:v>
                </c:pt>
                <c:pt idx="6">
                  <c:v>52</c:v>
                </c:pt>
                <c:pt idx="9">
                  <c:v>47</c:v>
                </c:pt>
                <c:pt idx="12">
                  <c:v>41</c:v>
                </c:pt>
              </c:numCache>
            </c:numRef>
          </c:val>
          <c:extLst>
            <c:ext xmlns:c16="http://schemas.microsoft.com/office/drawing/2014/chart" uri="{C3380CC4-5D6E-409C-BE32-E72D297353CC}">
              <c16:uniqueId val="{00000007-776A-41FA-8EC5-BB633B367F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7879</c:v>
                </c:pt>
                <c:pt idx="3">
                  <c:v>7519</c:v>
                </c:pt>
                <c:pt idx="6">
                  <c:v>7087</c:v>
                </c:pt>
                <c:pt idx="9">
                  <c:v>6810</c:v>
                </c:pt>
                <c:pt idx="12">
                  <c:v>6089</c:v>
                </c:pt>
              </c:numCache>
            </c:numRef>
          </c:val>
          <c:extLst>
            <c:ext xmlns:c16="http://schemas.microsoft.com/office/drawing/2014/chart" uri="{C3380CC4-5D6E-409C-BE32-E72D297353CC}">
              <c16:uniqueId val="{00000008-776A-41FA-8EC5-BB633B367F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199</c:v>
                </c:pt>
                <c:pt idx="3">
                  <c:v>170</c:v>
                </c:pt>
                <c:pt idx="6">
                  <c:v>155</c:v>
                </c:pt>
                <c:pt idx="9">
                  <c:v>131</c:v>
                </c:pt>
                <c:pt idx="12">
                  <c:v>170</c:v>
                </c:pt>
              </c:numCache>
            </c:numRef>
          </c:val>
          <c:extLst>
            <c:ext xmlns:c16="http://schemas.microsoft.com/office/drawing/2014/chart" uri="{C3380CC4-5D6E-409C-BE32-E72D297353CC}">
              <c16:uniqueId val="{00000009-776A-41FA-8EC5-BB633B367F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25746</c:v>
                </c:pt>
                <c:pt idx="3">
                  <c:v>25708</c:v>
                </c:pt>
                <c:pt idx="6">
                  <c:v>26338</c:v>
                </c:pt>
                <c:pt idx="9">
                  <c:v>27186</c:v>
                </c:pt>
                <c:pt idx="12">
                  <c:v>27893</c:v>
                </c:pt>
              </c:numCache>
            </c:numRef>
          </c:val>
          <c:extLst>
            <c:ext xmlns:c16="http://schemas.microsoft.com/office/drawing/2014/chart" uri="{C3380CC4-5D6E-409C-BE32-E72D297353CC}">
              <c16:uniqueId val="{0000000A-776A-41FA-8EC5-BB633B367F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1065</c:v>
                </c:pt>
                <c:pt idx="2">
                  <c:v>#N/A</c:v>
                </c:pt>
                <c:pt idx="3">
                  <c:v>#N/A</c:v>
                </c:pt>
                <c:pt idx="4">
                  <c:v>538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76A-41FA-8EC5-BB633B367F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3031</c:v>
                </c:pt>
                <c:pt idx="1">
                  <c:v>3037</c:v>
                </c:pt>
                <c:pt idx="2">
                  <c:v>2961</c:v>
                </c:pt>
              </c:numCache>
            </c:numRef>
          </c:val>
          <c:extLst>
            <c:ext xmlns:c16="http://schemas.microsoft.com/office/drawing/2014/chart" uri="{C3380CC4-5D6E-409C-BE32-E72D297353CC}">
              <c16:uniqueId val="{00000000-A00E-4EB4-81B5-DD2242225D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702</c:v>
                </c:pt>
                <c:pt idx="1">
                  <c:v>702</c:v>
                </c:pt>
                <c:pt idx="2">
                  <c:v>752</c:v>
                </c:pt>
              </c:numCache>
            </c:numRef>
          </c:val>
          <c:extLst>
            <c:ext xmlns:c16="http://schemas.microsoft.com/office/drawing/2014/chart" uri="{C3380CC4-5D6E-409C-BE32-E72D297353CC}">
              <c16:uniqueId val="{00000001-A00E-4EB4-81B5-DD2242225D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4495</c:v>
                </c:pt>
                <c:pt idx="1">
                  <c:v>4431</c:v>
                </c:pt>
                <c:pt idx="2">
                  <c:v>4700</c:v>
                </c:pt>
              </c:numCache>
            </c:numRef>
          </c:val>
          <c:extLst>
            <c:ext xmlns:c16="http://schemas.microsoft.com/office/drawing/2014/chart" uri="{C3380CC4-5D6E-409C-BE32-E72D297353CC}">
              <c16:uniqueId val="{00000002-A00E-4EB4-81B5-DD2242225D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{567EC33E-BB20-40E4-A24E-C44117A15BF7}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9CE-43F2-BB65-CB7F269A23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{94B5B2A3-B0D6-4112-AADD-22C3B4E86B93}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CE-43F2-BB65-CB7F269A23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{C7210A65-19CB-4731-8113-59C0D0E1D3E2}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CE-43F2-BB65-CB7F269A23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{92CF4349-B2C6-4A5A-BE5C-A29E3A3F07D5}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CE-43F2-BB65-CB7F269A23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{D46E4E6F-066E-4452-A0D2-9E4CF8BD774D}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CE-43F2-BB65-CB7F269A23FA}"/>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{57677442-CA16-4980-93CE-AD396BB7374A}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9CE-43F2-BB65-CB7F269A23F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{D75A0BEE-0EE4-471D-A480-B805438BEC03}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9CE-43F2-BB65-CB7F269A23F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{9E90DEDA-FC12-466D-98CE-5C73EBEDD120}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9CE-43F2-BB65-CB7F269A23F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{DB7C24A7-258C-4B4B-8A03-152CF0C0A5DA}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9CE-43F2-BB65-CB7F269A23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62</c:v>
                </c:pt>
                <c:pt idx="16">
                  <c:v>63.2</c:v>
                </c:pt>
                <c:pt idx="24">
                  <c:v>64</c:v>
                </c:pt>
                <c:pt idx="32">
                  <c:v>64.5</c:v>
                </c:pt>
              </c:numCache>
            </c:numRef>
          </c:xVal>
          <c:yVal>
            <c:numRef>
              <c:f>公会計指標分析・財政指標組合せ分析表!$BP$51:$DC$51</c:f>
              <c:numCache>
                <c:formatCode>#,##0.0;"▲ "#,##0.0</c:formatCode>
                <c:ptCount val="40"/>
                <c:pt idx="0">
                  <c:v>11.3</c:v>
                </c:pt>
                <c:pt idx="8">
                  <c:v>5.7</c:v>
                </c:pt>
              </c:numCache>
            </c:numRef>
          </c:yVal>
          <c:smooth val="0"/>
          <c:extLst>
            <c:ext xmlns:c16="http://schemas.microsoft.com/office/drawing/2014/chart" uri="{C3380CC4-5D6E-409C-BE32-E72D297353CC}">
              <c16:uniqueId val="{00000009-D9CE-43F2-BB65-CB7F269A23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{F532A85A-8547-45B0-BE2D-93589430306E}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9CE-43F2-BB65-CB7F269A23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{DAC59A17-2464-467A-8572-ACDC68121BEF}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CE-43F2-BB65-CB7F269A23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{F6B33A04-391E-4934-8F00-28D41FC6EBB5}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CE-43F2-BB65-CB7F269A23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{B2178D5F-F3FB-474B-BC3F-A5D1C1DA22A7}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CE-43F2-BB65-CB7F269A23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{B96DFAB3-64CF-48D5-A558-DDC74DB8BCF1}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CE-43F2-BB65-CB7F269A23FA}"/>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{9DD9AFCE-B9C1-4604-A71C-728F7043E35F}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9CE-43F2-BB65-CB7F269A23FA}"/>
                </c:ext>
              </c:extLst>
            </c:dLbl>
            <c:dLbl>
              <c:idx val="16"/>
              <c:layout>
                <c:manualLayout>
                  <c:x val="-3.0681864182239785E-2"/>
                  <c:y val="-5.973117551919657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{BB5673F1-E41B-4A6B-B8DF-FCB19FE87C82}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9CE-43F2-BB65-CB7F269A23FA}"/>
                </c:ext>
              </c:extLst>
            </c:dLbl>
            <c:dLbl>
              <c:idx val="24"/>
              <c:layout>
                <c:manualLayout>
                  <c:x val="-3.3479086937566745E-2"/>
                  <c:y val="-6.97469086925338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{FACAB28A-B7DA-457E-B5DB-40BB6B4B8601}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9CE-43F2-BB65-CB7F269A23F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{89AC34A9-3F91-487E-AD18-29CF0D357153}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9CE-43F2-BB65-CB7F269A23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D9CE-43F2-BB65-CB7F269A23FA}"/>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{C594092D-8260-4708-AEC3-A6D2FED88EEB}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6B5-4F1A-BCBD-ADAED0553D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{D63C631F-0FD8-434B-9DA5-78FD165CDDB2}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B5-4F1A-BCBD-ADAED0553D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{8E663301-638E-466D-AB00-6FC4276F1157}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B5-4F1A-BCBD-ADAED0553D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{BAE02236-2E3B-48E7-A4FA-FD2CE7F992B5}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B5-4F1A-BCBD-ADAED0553D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{0C8A47B8-DF9F-418F-BF38-16F378C01776}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B5-4F1A-BCBD-ADAED0553D46}"/>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{EB27B0A2-EA15-492D-AF1F-E436C4689A2B}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6B5-4F1A-BCBD-ADAED0553D4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{3E7202D9-EC96-4FC5-94ED-BED36D717AC4}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6B5-4F1A-BCBD-ADAED0553D4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{D6C4F575-F652-4284-9DF0-EA7B68366956}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6B5-4F1A-BCBD-ADAED0553D4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{844AAC3B-FF99-44A1-880C-4B6D2A20A514}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6B5-4F1A-BCBD-ADAED0553D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10.8</c:v>
                </c:pt>
                <c:pt idx="16">
                  <c:v>10</c:v>
                </c:pt>
                <c:pt idx="24">
                  <c:v>8.9</c:v>
                </c:pt>
                <c:pt idx="32">
                  <c:v>7.7</c:v>
                </c:pt>
              </c:numCache>
            </c:numRef>
          </c:xVal>
          <c:yVal>
            <c:numRef>
              <c:f>公会計指標分析・財政指標組合せ分析表!$BP$73:$DC$73</c:f>
              <c:numCache>
                <c:formatCode>#,##0.0;"▲ "#,##0.0</c:formatCode>
                <c:ptCount val="40"/>
                <c:pt idx="0">
                  <c:v>11.3</c:v>
                </c:pt>
                <c:pt idx="8">
                  <c:v>5.7</c:v>
                </c:pt>
              </c:numCache>
            </c:numRef>
          </c:yVal>
          <c:smooth val="0"/>
          <c:extLst>
            <c:ext xmlns:c16="http://schemas.microsoft.com/office/drawing/2014/chart" uri="{C3380CC4-5D6E-409C-BE32-E72D297353CC}">
              <c16:uniqueId val="{00000009-66B5-4F1A-BCBD-ADAED0553D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{BC1E9DB8-F793-4EE1-A773-17CCBAC59E2B}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6B5-4F1A-BCBD-ADAED0553D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{F6354E6C-9E14-4062-B9F3-96C46923F53C}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B5-4F1A-BCBD-ADAED0553D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{4496910E-DA59-4B2D-A4E1-D9ADC29E9D60}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B5-4F1A-BCBD-ADAED0553D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{D7B26815-B34A-44C0-9071-1A5811634893}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B5-4F1A-BCBD-ADAED0553D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{43670B02-AFB2-480B-805C-6B3B4F18EC06}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B5-4F1A-BCBD-ADAED0553D46}"/>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{E4E1B3BD-B920-469C-A7B9-BCA5C140AA26}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6B5-4F1A-BCBD-ADAED0553D46}"/>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{F86D283E-F4F1-460B-B94A-06BE13072419}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6B5-4F1A-BCBD-ADAED0553D46}"/>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{B1A5C240-9899-4497-BE8A-9DA09C00F4EA}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6B5-4F1A-BCBD-ADAED0553D46}"/>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{194051A0-F8BA-49C4-9F5A-757D8AC445ED}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6B5-4F1A-BCBD-ADAED0553D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66B5-4F1A-BCBD-ADAED0553D46}"/>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昨年度と比較して、元利償還金額は、</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過疎債、緊急防災・減災事業債の発行</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等により</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増加</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47,261</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千円）し</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たが</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、公営企業債の元利償還金に対する繰入金の減少（△</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38,462</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千円）や、</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分母となる標準財政規模</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が増加（</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310,407</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千円）したことにより、実質公債費比率は</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1.2</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ポイント改善した。</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今後も、有利な地方債の発行に努めるとともに、公共施設整備五ヵ年計画に基づき計画的な事業執行、起債発行に取り組みつつ、実質公債費比率のさらなる改善に努める。</a:t>
          </a:r>
          <a:endParaRPr lang="ja-JP" altLang="ja-JP" sz="1400">
            <a:effectLst/>
            <a:latin typeface="BIZ UDゴシック" panose="020B0400000000000000" pitchFamily="49" charset="-128"/>
            <a:ea typeface="BIZ UDゴシック" panose="020B0400000000000000"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BIZ UDゴシック" panose="020B0400000000000000" pitchFamily="49" charset="-128"/>
              <a:ea typeface="BIZ UDゴシック" panose="020B0400000000000000" pitchFamily="49" charset="-128"/>
              <a:cs typeface="+mn-cs"/>
            </a:rPr>
            <a:t>満期一括償還を行っていない為該当数値無し。</a:t>
          </a:r>
          <a:endParaRPr lang="ja-JP" altLang="ja-JP" sz="1000">
            <a:effectLst/>
            <a:latin typeface="BIZ UDゴシック" panose="020B0400000000000000" pitchFamily="49" charset="-128"/>
            <a:ea typeface="BIZ UDゴシック" panose="020B0400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地方債の現在高の増（</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707,133</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千円）や、</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債務負担行為に基づく支出予定額の増</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39,218</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千円）等悪化の要因があったが、公営企業債等繰入見込額の減（△</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721,343</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千円）や充当可能基金の増（</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169,406</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千円）、充当可能特定財源の増（</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293,051</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、基準財政需要額算入見込額の増（</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656,450</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千円）</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等の好転要因が上回り将来負担比率は０</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となった。</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今後も普通交付税の減少等が予想されることから、事業の選択と集中による起債発行額の抑制や、有利な地方債の活用に努め、財政の健全化に努める。</a:t>
          </a:r>
          <a:endParaRPr lang="ja-JP" altLang="ja-JP" sz="1400">
            <a:effectLst/>
            <a:latin typeface="BIZ UDゴシック" panose="020B0400000000000000" pitchFamily="49" charset="-128"/>
            <a:ea typeface="BIZ UDゴシック" panose="020B0400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大分県臼杵市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令和</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年度においては、</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新型コロナウイルス感染症対応のための財政調整基金</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0.8</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億円の取崩し、地域の活性化・子育て環境の充実及び行政機能の向上のための合併振興基金</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0.2</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億円の取崩し等基金の減少要因はあったが、</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後年度の庁舎建設・公共施設の更新に備えるため、</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市有施設整備基金に</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1.4</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億円、</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庁舎建設基金に</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1.0</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億円を積み立て</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たこと等</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が影響し全体の基金残高は</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2.4</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億円</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増加</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した。</a:t>
          </a:r>
          <a:endParaRPr lang="ja-JP" altLang="ja-JP" sz="1300">
            <a:effectLst/>
            <a:latin typeface="BIZ UDゴシック" panose="020B0400000000000000" pitchFamily="49" charset="-128"/>
            <a:ea typeface="BIZ UDゴシック" panose="020B0400000000000000" pitchFamily="49" charset="-128"/>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公共施設更新のための「市有施設整備基金」や、後年度の市庁舎建設に備えるための「庁舎建設基金」については、計画的な積立を実施していく予定としている</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a:t>
          </a:r>
          <a:endParaRPr lang="ja-JP" altLang="ja-JP" sz="1300">
            <a:effectLst/>
            <a:latin typeface="BIZ UDゴシック" panose="020B0400000000000000" pitchFamily="49" charset="-128"/>
            <a:ea typeface="BIZ UDゴシック" panose="020B0400000000000000" pitchFamily="49" charset="-128"/>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・庁舎建設基金：後年度の市庁舎建設に備えるため。</a:t>
          </a:r>
          <a:endParaRPr lang="ja-JP" altLang="ja-JP" sz="1300">
            <a:effectLst/>
            <a:latin typeface="BIZ UDゴシック" panose="020B0400000000000000" pitchFamily="49" charset="-128"/>
            <a:ea typeface="BIZ UDゴシック" panose="020B0400000000000000" pitchFamily="49" charset="-128"/>
          </a:endParaRPr>
        </a:p>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・市有施設整備基金：公共施設の更新のため。</a:t>
          </a:r>
          <a:endParaRPr lang="ja-JP" altLang="ja-JP" sz="1300">
            <a:effectLst/>
            <a:latin typeface="BIZ UDゴシック" panose="020B0400000000000000" pitchFamily="49" charset="-128"/>
            <a:ea typeface="BIZ UDゴシック" panose="020B0400000000000000" pitchFamily="49" charset="-128"/>
          </a:endParaRPr>
        </a:p>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・退職手当基金：職員の退職により、退職手当の財源に不足を生じたときの財源を積立てるため。</a:t>
          </a:r>
          <a:endParaRPr lang="ja-JP" altLang="ja-JP" sz="1300">
            <a:effectLst/>
            <a:latin typeface="BIZ UDゴシック" panose="020B0400000000000000" pitchFamily="49" charset="-128"/>
            <a:ea typeface="BIZ UDゴシック" panose="020B0400000000000000" pitchFamily="49" charset="-128"/>
          </a:endParaRPr>
        </a:p>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・ふるさと活勢事業基金：臼杵市の産業、文化、歴史等を生かした個性的な地域づくりを推進するため。</a:t>
          </a:r>
          <a:endParaRPr lang="ja-JP" altLang="ja-JP" sz="1300">
            <a:effectLst/>
            <a:latin typeface="BIZ UDゴシック" panose="020B0400000000000000" pitchFamily="49" charset="-128"/>
            <a:ea typeface="BIZ UDゴシック" panose="020B0400000000000000" pitchFamily="49" charset="-128"/>
          </a:endParaRPr>
        </a:p>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・地域福祉基金：臼杵市における市民の社会福祉の充実を図るため。</a:t>
          </a:r>
          <a:endParaRPr lang="ja-JP" altLang="ja-JP" sz="1300">
            <a:effectLst/>
            <a:latin typeface="BIZ UDゴシック" panose="020B0400000000000000" pitchFamily="49" charset="-128"/>
            <a:ea typeface="BIZ UDゴシック" panose="020B0400000000000000" pitchFamily="49" charset="-128"/>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・合併振興基金基金：子育て環境充実等のため</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0.2</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億円の基金取崩しを行った。</a:t>
          </a:r>
          <a:endParaRPr lang="ja-JP" altLang="ja-JP" sz="1300">
            <a:effectLst/>
            <a:latin typeface="BIZ UDゴシック" panose="020B0400000000000000" pitchFamily="49" charset="-128"/>
            <a:ea typeface="BIZ UDゴシック" panose="020B0400000000000000" pitchFamily="49" charset="-128"/>
          </a:endParaRPr>
        </a:p>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・ふるさと活勢事業基金：</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今後の</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地域の活性化のため</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0.5</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億円の基金</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積立て</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を行った。</a:t>
          </a:r>
          <a:endParaRPr lang="ja-JP" altLang="ja-JP" sz="1300">
            <a:effectLst/>
            <a:latin typeface="BIZ UDゴシック" panose="020B0400000000000000" pitchFamily="49" charset="-128"/>
            <a:ea typeface="BIZ UDゴシック" panose="020B0400000000000000"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・庁舎建設基金：後年度の庁舎建設に備えるため計画的に積立予定。</a:t>
          </a:r>
          <a:endParaRPr lang="ja-JP" altLang="ja-JP" sz="1300">
            <a:effectLst/>
            <a:latin typeface="BIZ UDゴシック" panose="020B0400000000000000" pitchFamily="49" charset="-128"/>
            <a:ea typeface="BIZ UDゴシック" panose="020B0400000000000000" pitchFamily="49" charset="-128"/>
          </a:endParaRPr>
        </a:p>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・市有施設整備基金：投資的経費充当一般財源の</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年分程度を積立予定。（</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10</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15</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億円）</a:t>
          </a:r>
          <a:endParaRPr lang="ja-JP" altLang="ja-JP" sz="1300">
            <a:effectLst/>
            <a:latin typeface="BIZ UDゴシック" panose="020B0400000000000000" pitchFamily="49" charset="-128"/>
            <a:ea typeface="BIZ UDゴシック" panose="020B0400000000000000"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令和元</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年度実質収支の</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1/2</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相当額（</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182,967</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千円）や基金運用益の積立（</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11,936</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千円）を行った</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が、新型コロナウイルス感染症対応による取崩し（</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270,000</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千円）の</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結果、取崩し額</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が積立額を</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上回り</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減少</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75,097</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千円）した。</a:t>
          </a:r>
          <a:endParaRPr lang="ja-JP" altLang="ja-JP" sz="1300">
            <a:effectLst/>
            <a:latin typeface="BIZ UDゴシック" panose="020B0400000000000000" pitchFamily="49" charset="-128"/>
            <a:ea typeface="BIZ UDゴシック" panose="020B0400000000000000"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財政規律の維持を重視しつつ、残高が減債基金と合わせて標準財政規模の</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30</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％程度となるよう調整していく。</a:t>
          </a:r>
          <a:endParaRPr lang="ja-JP" altLang="ja-JP" sz="1300">
            <a:effectLst/>
            <a:latin typeface="BIZ UDゴシック" panose="020B0400000000000000" pitchFamily="49" charset="-128"/>
            <a:ea typeface="BIZ UDゴシック" panose="020B0400000000000000"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基金の一括運用による運用益を積立てた結果増加（</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50,132</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千円）した。</a:t>
          </a:r>
          <a:endParaRPr lang="ja-JP" altLang="ja-JP" sz="1300">
            <a:effectLst/>
            <a:latin typeface="BIZ UDゴシック" panose="020B0400000000000000" pitchFamily="49" charset="-128"/>
            <a:ea typeface="BIZ UDゴシック" panose="020B0400000000000000"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財政規律の維持を重視しつつ、残高が財政調整基金と合わせて標準財政規模の</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30</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％程度となるよう調整していく。</a:t>
          </a:r>
          <a:endParaRPr lang="ja-JP" altLang="ja-JP" sz="1300">
            <a:effectLst/>
            <a:latin typeface="BIZ UDゴシック" panose="020B0400000000000000" pitchFamily="49" charset="-128"/>
            <a:ea typeface="BIZ UDゴシック" panose="020B0400000000000000"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
37,289
291.20
27,518,051
27,059,356
362,562
11,789,534
27,892,868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道路工作物・市有施設等、過去に取得した固定資産の減価償却累計額の上昇により、有形固定資産減価償却率が上昇しており、有形固定資産の老朽化が進んでいる。</a:t>
          </a:r>
          <a:endParaRPr lang="ja-JP" altLang="ja-JP">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今後も、公共施設等総合管理計画や統一的基準による公会計を活用し、個別施設計画の作成を進め、可能な限り次世代に負担を残さない効率的・効果的な公共施設の適正配置の実現に努めていく。</a:t>
          </a:r>
          <a:endParaRPr lang="ja-JP" altLang="ja-JP">
            <a:effectLst/>
            <a:latin typeface="BIZ UDゴシック" panose="020B0400000000000000" pitchFamily="49" charset="-128"/>
            <a:ea typeface="BIZ UDゴシック" panose="020B0400000000000000" pitchFamily="49"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3" name="直線コネクタ 72"/>
        <xdr:cNvCxnSpPr/>
      </xdr:nvCxnSpPr>
      <xdr:spPr>
        <a:xfrm flipV="1">
          <a:off x="4760595" y="4693467"/>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4" name="有形固定資産減価償却率最小値テキスト"/>
        <xdr:cNvSpPr txBox="1"/>
      </xdr:nvSpPr>
      <xdr:spPr>
        <a:xfrm>
          <a:off x="4813300" y="6060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5" name="直線コネクタ 74"/>
        <xdr:cNvCxnSpPr/>
      </xdr:nvCxnSpPr>
      <xdr:spPr>
        <a:xfrm>
          <a:off x="4673600" y="605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6" name="有形固定資産減価償却率最大値テキスト"/>
        <xdr:cNvSpPr txBox="1"/>
      </xdr:nvSpPr>
      <xdr:spPr>
        <a:xfrm>
          <a:off x="4813300" y="446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7" name="直線コネクタ 76"/>
        <xdr:cNvCxnSpPr/>
      </xdr:nvCxnSpPr>
      <xdr:spPr>
        <a:xfrm>
          <a:off x="4673600" y="469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8" name="有形固定資産減価償却率平均値テキスト"/>
        <xdr:cNvSpPr txBox="1"/>
      </xdr:nvSpPr>
      <xdr:spPr>
        <a:xfrm>
          <a:off x="4813300" y="5271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9" name="フローチャート: 判断 78"/>
        <xdr:cNvSpPr/>
      </xdr:nvSpPr>
      <xdr:spPr>
        <a:xfrm>
          <a:off x="4711700" y="54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80" name="フローチャート: 判断 79"/>
        <xdr:cNvSpPr/>
      </xdr:nvSpPr>
      <xdr:spPr>
        <a:xfrm>
          <a:off x="4000500" y="536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1" name="フローチャート: 判断 80"/>
        <xdr:cNvSpPr/>
      </xdr:nvSpPr>
      <xdr:spPr>
        <a:xfrm>
          <a:off x="3238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82" name="フローチャート: 判断 81"/>
        <xdr:cNvSpPr/>
      </xdr:nvSpPr>
      <xdr:spPr>
        <a:xfrm>
          <a:off x="2476500" y="53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3" name="フローチャート: 判断 82"/>
        <xdr:cNvSpPr/>
      </xdr:nvSpPr>
      <xdr:spPr>
        <a:xfrm>
          <a:off x="1714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16782</xdr:rowOff>
    </xdr:from>
    <xdr:to>
      <xdr:col>23</xdr:col>
      <xdr:colOff>136525</xdr:colOff>
      <xdr:row>32</xdr:row>
      <xdr:rowOff>118382</xdr:rowOff>
    </xdr:to>
    <xdr:sp macro="" textlink="">
      <xdr:nvSpPr>
        <xdr:cNvPr id="89" name="楕円 88"/>
        <xdr:cNvSpPr/>
      </xdr:nvSpPr>
      <xdr:spPr>
        <a:xfrm>
          <a:off x="4711700" y="550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166659</xdr:rowOff>
    </xdr:from>
    <xdr:ext cx="405111" cy="259045"/>
    <xdr:sp macro="" textlink="">
      <xdr:nvSpPr>
        <xdr:cNvPr id="90" name="有形固定資産減価償却率該当値テキスト"/>
        <xdr:cNvSpPr txBox="1"/>
      </xdr:nvSpPr>
      <xdr:spPr>
        <a:xfrm>
          <a:off x="4813300" y="548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1361</xdr:rowOff>
    </xdr:from>
    <xdr:to>
      <xdr:col>19</xdr:col>
      <xdr:colOff>187325</xdr:colOff>
      <xdr:row>32</xdr:row>
      <xdr:rowOff>102961</xdr:rowOff>
    </xdr:to>
    <xdr:sp macro="" textlink="">
      <xdr:nvSpPr>
        <xdr:cNvPr id="91" name="楕円 90"/>
        <xdr:cNvSpPr/>
      </xdr:nvSpPr>
      <xdr:spPr>
        <a:xfrm>
          <a:off x="4000500" y="54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52161</xdr:rowOff>
    </xdr:from>
    <xdr:to>
      <xdr:col>23</xdr:col>
      <xdr:colOff>85725</xdr:colOff>
      <xdr:row>32</xdr:row>
      <xdr:rowOff>67582</xdr:rowOff>
    </xdr:to>
    <xdr:cxnSp macro="">
      <xdr:nvCxnSpPr>
        <xdr:cNvPr id="92" name="直線コネクタ 91"/>
        <xdr:cNvCxnSpPr/>
      </xdr:nvCxnSpPr>
      <xdr:spPr>
        <a:xfrm>
          <a:off x="4051300" y="5538561"/>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148136</xdr:rowOff>
    </xdr:from>
    <xdr:to>
      <xdr:col>15</xdr:col>
      <xdr:colOff>187325</xdr:colOff>
      <xdr:row>32</xdr:row>
      <xdr:rowOff>78286</xdr:rowOff>
    </xdr:to>
    <xdr:sp macro="" textlink="">
      <xdr:nvSpPr>
        <xdr:cNvPr id="93" name="楕円 92"/>
        <xdr:cNvSpPr/>
      </xdr:nvSpPr>
      <xdr:spPr>
        <a:xfrm>
          <a:off x="3238500" y="54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27486</xdr:rowOff>
    </xdr:from>
    <xdr:to>
      <xdr:col>19</xdr:col>
      <xdr:colOff>136525</xdr:colOff>
      <xdr:row>32</xdr:row>
      <xdr:rowOff>52161</xdr:rowOff>
    </xdr:to>
    <xdr:cxnSp macro="">
      <xdr:nvCxnSpPr>
        <xdr:cNvPr id="94" name="直線コネクタ 93"/>
        <xdr:cNvCxnSpPr/>
      </xdr:nvCxnSpPr>
      <xdr:spPr>
        <a:xfrm>
          <a:off x="3289300" y="5513886"/>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111125</xdr:rowOff>
    </xdr:from>
    <xdr:to>
      <xdr:col>11</xdr:col>
      <xdr:colOff>187325</xdr:colOff>
      <xdr:row>32</xdr:row>
      <xdr:rowOff>41275</xdr:rowOff>
    </xdr:to>
    <xdr:sp macro="" textlink="">
      <xdr:nvSpPr>
        <xdr:cNvPr id="95" name="楕円 94"/>
        <xdr:cNvSpPr/>
      </xdr:nvSpPr>
      <xdr:spPr>
        <a:xfrm>
          <a:off x="2476500" y="54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161925</xdr:rowOff>
    </xdr:from>
    <xdr:to>
      <xdr:col>15</xdr:col>
      <xdr:colOff>136525</xdr:colOff>
      <xdr:row>32</xdr:row>
      <xdr:rowOff>27486</xdr:rowOff>
    </xdr:to>
    <xdr:cxnSp macro="">
      <xdr:nvCxnSpPr>
        <xdr:cNvPr id="96" name="直線コネクタ 95"/>
        <xdr:cNvCxnSpPr/>
      </xdr:nvCxnSpPr>
      <xdr:spPr>
        <a:xfrm>
          <a:off x="2527300" y="5476875"/>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80282</xdr:rowOff>
    </xdr:from>
    <xdr:to>
      <xdr:col>7</xdr:col>
      <xdr:colOff>187325</xdr:colOff>
      <xdr:row>32</xdr:row>
      <xdr:rowOff>10432</xdr:rowOff>
    </xdr:to>
    <xdr:sp macro="" textlink="">
      <xdr:nvSpPr>
        <xdr:cNvPr id="97" name="楕円 96"/>
        <xdr:cNvSpPr/>
      </xdr:nvSpPr>
      <xdr:spPr>
        <a:xfrm>
          <a:off x="1714500" y="53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131082</xdr:rowOff>
    </xdr:from>
    <xdr:to>
      <xdr:col>11</xdr:col>
      <xdr:colOff>136525</xdr:colOff>
      <xdr:row>31</xdr:row>
      <xdr:rowOff>161925</xdr:rowOff>
    </xdr:to>
    <xdr:cxnSp macro="">
      <xdr:nvCxnSpPr>
        <xdr:cNvPr id="98" name="直線コネクタ 97"/>
        <xdr:cNvCxnSpPr/>
      </xdr:nvCxnSpPr>
      <xdr:spPr>
        <a:xfrm>
          <a:off x="1765300" y="5446032"/>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9" name="n_1aveValue有形固定資産減価償却率"/>
        <xdr:cNvSpPr txBox="1"/>
      </xdr:nvSpPr>
      <xdr:spPr>
        <a:xfrm>
          <a:off x="3836044" y="514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100" name="n_2aveValue有形固定資産減価償却率"/>
        <xdr:cNvSpPr txBox="1"/>
      </xdr:nvSpPr>
      <xdr:spPr>
        <a:xfrm>
          <a:off x="30867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101" name="n_3aveValue有形固定資産減価償却率"/>
        <xdr:cNvSpPr txBox="1"/>
      </xdr:nvSpPr>
      <xdr:spPr>
        <a:xfrm>
          <a:off x="2324744" y="50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2" name="n_4aveValue有形固定資産減価償却率"/>
        <xdr:cNvSpPr txBox="1"/>
      </xdr:nvSpPr>
      <xdr:spPr>
        <a:xfrm>
          <a:off x="15627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94088</xdr:rowOff>
    </xdr:from>
    <xdr:ext cx="405111" cy="259045"/>
    <xdr:sp macro="" textlink="">
      <xdr:nvSpPr>
        <xdr:cNvPr id="103" name="n_1mainValue有形固定資産減価償却率"/>
        <xdr:cNvSpPr txBox="1"/>
      </xdr:nvSpPr>
      <xdr:spPr>
        <a:xfrm>
          <a:off x="3836044" y="558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69413</xdr:rowOff>
    </xdr:from>
    <xdr:ext cx="405111" cy="259045"/>
    <xdr:sp macro="" textlink="">
      <xdr:nvSpPr>
        <xdr:cNvPr id="104" name="n_2mainValue有形固定資産減価償却率"/>
        <xdr:cNvSpPr txBox="1"/>
      </xdr:nvSpPr>
      <xdr:spPr>
        <a:xfrm>
          <a:off x="3086744" y="555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105" name="n_3mainValue有形固定資産減価償却率"/>
        <xdr:cNvSpPr txBox="1"/>
      </xdr:nvSpPr>
      <xdr:spPr>
        <a:xfrm>
          <a:off x="23247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1559</xdr:rowOff>
    </xdr:from>
    <xdr:ext cx="405111" cy="259045"/>
    <xdr:sp macro="" textlink="">
      <xdr:nvSpPr>
        <xdr:cNvPr id="106" name="n_4mainValue有形固定資産減価償却率"/>
        <xdr:cNvSpPr txBox="1"/>
      </xdr:nvSpPr>
      <xdr:spPr>
        <a:xfrm>
          <a:off x="1562744" y="5487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地方債現在高の増加や、</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債務負担行為に基づく支出予定額の増加等</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悪化要因があったが、公営企業債等繰入見込額の減少や充当可能特定財源の増加等好転要因が上回り将来負担額が</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減少</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している。</a:t>
          </a:r>
          <a:endParaRPr lang="ja-JP" altLang="ja-JP">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今後も中期財政計画等を活用し、長期的な視点で債務が過大とならないよう地方債現在高の動向を注視していく。</a:t>
          </a:r>
          <a:endParaRPr lang="ja-JP" altLang="ja-JP">
            <a:effectLst/>
            <a:latin typeface="BIZ UDゴシック" panose="020B0400000000000000" pitchFamily="49" charset="-128"/>
            <a:ea typeface="BIZ UDゴシック" panose="020B0400000000000000" pitchFamily="49"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8" name="直線コネクタ 137"/>
        <xdr:cNvCxnSpPr/>
      </xdr:nvCxnSpPr>
      <xdr:spPr>
        <a:xfrm flipV="1">
          <a:off x="14793595" y="4586133"/>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9" name="債務償還比率最小値テキスト"/>
        <xdr:cNvSpPr txBox="1"/>
      </xdr:nvSpPr>
      <xdr:spPr>
        <a:xfrm>
          <a:off x="14846300" y="59141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0" name="直線コネクタ 139"/>
        <xdr:cNvCxnSpPr/>
      </xdr:nvCxnSpPr>
      <xdr:spPr>
        <a:xfrm>
          <a:off x="14706600" y="591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1" name="債務償還比率最大値テキスト"/>
        <xdr:cNvSpPr txBox="1"/>
      </xdr:nvSpPr>
      <xdr:spPr>
        <a:xfrm>
          <a:off x="14846300" y="43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2" name="直線コネクタ 141"/>
        <xdr:cNvCxnSpPr/>
      </xdr:nvCxnSpPr>
      <xdr:spPr>
        <a:xfrm>
          <a:off x="14706600" y="45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3" name="債務償還比率平均値テキスト"/>
        <xdr:cNvSpPr txBox="1"/>
      </xdr:nvSpPr>
      <xdr:spPr>
        <a:xfrm>
          <a:off x="14846300" y="51107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4" name="フローチャート: 判断 143"/>
        <xdr:cNvSpPr/>
      </xdr:nvSpPr>
      <xdr:spPr>
        <a:xfrm>
          <a:off x="14744700" y="51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5" name="フローチャート: 判断 144"/>
        <xdr:cNvSpPr/>
      </xdr:nvSpPr>
      <xdr:spPr>
        <a:xfrm>
          <a:off x="14033500" y="52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6" name="フローチャート: 判断 145"/>
        <xdr:cNvSpPr/>
      </xdr:nvSpPr>
      <xdr:spPr>
        <a:xfrm>
          <a:off x="13271500" y="52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7" name="フローチャート: 判断 146"/>
        <xdr:cNvSpPr/>
      </xdr:nvSpPr>
      <xdr:spPr>
        <a:xfrm>
          <a:off x="12509500" y="522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8" name="フローチャート: 判断 147"/>
        <xdr:cNvSpPr/>
      </xdr:nvSpPr>
      <xdr:spPr>
        <a:xfrm>
          <a:off x="11747500" y="51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95939</xdr:rowOff>
    </xdr:from>
    <xdr:to>
      <xdr:col>76</xdr:col>
      <xdr:colOff>73025</xdr:colOff>
      <xdr:row>30</xdr:row>
      <xdr:rowOff>26089</xdr:rowOff>
    </xdr:to>
    <xdr:sp macro="" textlink="">
      <xdr:nvSpPr>
        <xdr:cNvPr id="154" name="楕円 153"/>
        <xdr:cNvSpPr/>
      </xdr:nvSpPr>
      <xdr:spPr>
        <a:xfrm>
          <a:off x="14744700" y="506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118816</xdr:rowOff>
    </xdr:from>
    <xdr:ext cx="469744" cy="259045"/>
    <xdr:sp macro="" textlink="">
      <xdr:nvSpPr>
        <xdr:cNvPr id="155" name="債務償還比率該当値テキスト"/>
        <xdr:cNvSpPr txBox="1"/>
      </xdr:nvSpPr>
      <xdr:spPr>
        <a:xfrm>
          <a:off x="14846300" y="491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31822</xdr:rowOff>
    </xdr:from>
    <xdr:to>
      <xdr:col>72</xdr:col>
      <xdr:colOff>123825</xdr:colOff>
      <xdr:row>30</xdr:row>
      <xdr:rowOff>133422</xdr:rowOff>
    </xdr:to>
    <xdr:sp macro="" textlink="">
      <xdr:nvSpPr>
        <xdr:cNvPr id="156" name="楕円 155"/>
        <xdr:cNvSpPr/>
      </xdr:nvSpPr>
      <xdr:spPr>
        <a:xfrm>
          <a:off x="14033500" y="517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146739</xdr:rowOff>
    </xdr:from>
    <xdr:to>
      <xdr:col>76</xdr:col>
      <xdr:colOff>22225</xdr:colOff>
      <xdr:row>30</xdr:row>
      <xdr:rowOff>82622</xdr:rowOff>
    </xdr:to>
    <xdr:cxnSp macro="">
      <xdr:nvCxnSpPr>
        <xdr:cNvPr id="157" name="直線コネクタ 156"/>
        <xdr:cNvCxnSpPr/>
      </xdr:nvCxnSpPr>
      <xdr:spPr>
        <a:xfrm flipV="1">
          <a:off x="14084300" y="5118789"/>
          <a:ext cx="711200" cy="10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155312</xdr:rowOff>
    </xdr:from>
    <xdr:to>
      <xdr:col>68</xdr:col>
      <xdr:colOff>123825</xdr:colOff>
      <xdr:row>30</xdr:row>
      <xdr:rowOff>85462</xdr:rowOff>
    </xdr:to>
    <xdr:sp macro="" textlink="">
      <xdr:nvSpPr>
        <xdr:cNvPr id="158" name="楕円 157"/>
        <xdr:cNvSpPr/>
      </xdr:nvSpPr>
      <xdr:spPr>
        <a:xfrm>
          <a:off x="13271500" y="51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34662</xdr:rowOff>
    </xdr:from>
    <xdr:to>
      <xdr:col>72</xdr:col>
      <xdr:colOff>73025</xdr:colOff>
      <xdr:row>30</xdr:row>
      <xdr:rowOff>82622</xdr:rowOff>
    </xdr:to>
    <xdr:cxnSp macro="">
      <xdr:nvCxnSpPr>
        <xdr:cNvPr id="159" name="直線コネクタ 158"/>
        <xdr:cNvCxnSpPr/>
      </xdr:nvCxnSpPr>
      <xdr:spPr>
        <a:xfrm>
          <a:off x="13322300" y="5178162"/>
          <a:ext cx="7620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166724</xdr:rowOff>
    </xdr:from>
    <xdr:to>
      <xdr:col>64</xdr:col>
      <xdr:colOff>123825</xdr:colOff>
      <xdr:row>30</xdr:row>
      <xdr:rowOff>96874</xdr:rowOff>
    </xdr:to>
    <xdr:sp macro="" textlink="">
      <xdr:nvSpPr>
        <xdr:cNvPr id="160" name="楕円 159"/>
        <xdr:cNvSpPr/>
      </xdr:nvSpPr>
      <xdr:spPr>
        <a:xfrm>
          <a:off x="12509500" y="51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34662</xdr:rowOff>
    </xdr:from>
    <xdr:to>
      <xdr:col>68</xdr:col>
      <xdr:colOff>73025</xdr:colOff>
      <xdr:row>30</xdr:row>
      <xdr:rowOff>46074</xdr:rowOff>
    </xdr:to>
    <xdr:cxnSp macro="">
      <xdr:nvCxnSpPr>
        <xdr:cNvPr id="161" name="直線コネクタ 160"/>
        <xdr:cNvCxnSpPr/>
      </xdr:nvCxnSpPr>
      <xdr:spPr>
        <a:xfrm flipV="1">
          <a:off x="12560300" y="5178162"/>
          <a:ext cx="762000" cy="1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143592</xdr:rowOff>
    </xdr:from>
    <xdr:to>
      <xdr:col>60</xdr:col>
      <xdr:colOff>123825</xdr:colOff>
      <xdr:row>30</xdr:row>
      <xdr:rowOff>73742</xdr:rowOff>
    </xdr:to>
    <xdr:sp macro="" textlink="">
      <xdr:nvSpPr>
        <xdr:cNvPr id="162" name="楕円 161"/>
        <xdr:cNvSpPr/>
      </xdr:nvSpPr>
      <xdr:spPr>
        <a:xfrm>
          <a:off x="11747500" y="511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22942</xdr:rowOff>
    </xdr:from>
    <xdr:to>
      <xdr:col>64</xdr:col>
      <xdr:colOff>73025</xdr:colOff>
      <xdr:row>30</xdr:row>
      <xdr:rowOff>46074</xdr:rowOff>
    </xdr:to>
    <xdr:cxnSp macro="">
      <xdr:nvCxnSpPr>
        <xdr:cNvPr id="163" name="直線コネクタ 162"/>
        <xdr:cNvCxnSpPr/>
      </xdr:nvCxnSpPr>
      <xdr:spPr>
        <a:xfrm>
          <a:off x="11798300" y="5166442"/>
          <a:ext cx="762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64" name="n_1aveValue債務償還比率"/>
        <xdr:cNvSpPr txBox="1"/>
      </xdr:nvSpPr>
      <xdr:spPr>
        <a:xfrm>
          <a:off x="13836727" y="53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65" name="n_2aveValue債務償還比率"/>
        <xdr:cNvSpPr txBox="1"/>
      </xdr:nvSpPr>
      <xdr:spPr>
        <a:xfrm>
          <a:off x="13087427" y="53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6" name="n_3aveValue債務償還比率"/>
        <xdr:cNvSpPr txBox="1"/>
      </xdr:nvSpPr>
      <xdr:spPr>
        <a:xfrm>
          <a:off x="12325427" y="53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7" name="n_4aveValue債務償還比率"/>
        <xdr:cNvSpPr txBox="1"/>
      </xdr:nvSpPr>
      <xdr:spPr>
        <a:xfrm>
          <a:off x="11563427" y="527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149949</xdr:rowOff>
    </xdr:from>
    <xdr:ext cx="469744" cy="259045"/>
    <xdr:sp macro="" textlink="">
      <xdr:nvSpPr>
        <xdr:cNvPr id="168" name="n_1mainValue債務償還比率"/>
        <xdr:cNvSpPr txBox="1"/>
      </xdr:nvSpPr>
      <xdr:spPr>
        <a:xfrm>
          <a:off x="13836727" y="49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101989</xdr:rowOff>
    </xdr:from>
    <xdr:ext cx="469744" cy="259045"/>
    <xdr:sp macro="" textlink="">
      <xdr:nvSpPr>
        <xdr:cNvPr id="169" name="n_2mainValue債務償還比率"/>
        <xdr:cNvSpPr txBox="1"/>
      </xdr:nvSpPr>
      <xdr:spPr>
        <a:xfrm>
          <a:off x="13087427" y="49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113401</xdr:rowOff>
    </xdr:from>
    <xdr:ext cx="469744" cy="259045"/>
    <xdr:sp macro="" textlink="">
      <xdr:nvSpPr>
        <xdr:cNvPr id="170" name="n_3mainValue債務償還比率"/>
        <xdr:cNvSpPr txBox="1"/>
      </xdr:nvSpPr>
      <xdr:spPr>
        <a:xfrm>
          <a:off x="12325427" y="49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90269</xdr:rowOff>
    </xdr:from>
    <xdr:ext cx="469744" cy="259045"/>
    <xdr:sp macro="" textlink="">
      <xdr:nvSpPr>
        <xdr:cNvPr id="171" name="n_4mainValue債務償還比率"/>
        <xdr:cNvSpPr txBox="1"/>
      </xdr:nvSpPr>
      <xdr:spPr>
        <a:xfrm>
          <a:off x="11563427" y="489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
37,289
291.20
27,518,051
27,059,356
362,562
11,789,534
27,892,868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55880</xdr:rowOff>
    </xdr:from>
    <xdr:to>
      <xdr:col>24</xdr:col>
      <xdr:colOff>114300</xdr:colOff>
      <xdr:row>38</xdr:row>
      <xdr:rowOff>157480</xdr:rowOff>
    </xdr:to>
    <xdr:sp macro="" textlink="">
      <xdr:nvSpPr>
        <xdr:cNvPr id="73" name="楕円 72"/>
        <xdr:cNvSpPr/>
      </xdr:nvSpPr>
      <xdr:spPr>
        <a:xfrm>
          <a:off x="4584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34307</xdr:rowOff>
    </xdr:from>
    <xdr:ext cx="405111" cy="259045"/>
    <xdr:sp macro="" textlink="">
      <xdr:nvSpPr>
        <xdr:cNvPr id="74" name="【道路】&#10;有形固定資産減価償却率該当値テキスト"/>
        <xdr:cNvSpPr txBox="1"/>
      </xdr:nvSpPr>
      <xdr:spPr>
        <a:xfrm>
          <a:off x="46736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34925</xdr:rowOff>
    </xdr:from>
    <xdr:to>
      <xdr:col>20</xdr:col>
      <xdr:colOff>38100</xdr:colOff>
      <xdr:row>38</xdr:row>
      <xdr:rowOff>136525</xdr:rowOff>
    </xdr:to>
    <xdr:sp macro="" textlink="">
      <xdr:nvSpPr>
        <xdr:cNvPr id="75" name="楕円 74"/>
        <xdr:cNvSpPr/>
      </xdr:nvSpPr>
      <xdr:spPr>
        <a:xfrm>
          <a:off x="3746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85725</xdr:rowOff>
    </xdr:from>
    <xdr:to>
      <xdr:col>24</xdr:col>
      <xdr:colOff>63500</xdr:colOff>
      <xdr:row>38</xdr:row>
      <xdr:rowOff>106680</xdr:rowOff>
    </xdr:to>
    <xdr:cxnSp macro="">
      <xdr:nvCxnSpPr>
        <xdr:cNvPr id="76" name="直線コネクタ 75"/>
        <xdr:cNvCxnSpPr/>
      </xdr:nvCxnSpPr>
      <xdr:spPr>
        <a:xfrm>
          <a:off x="3797300" y="66008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xdr:rowOff>
    </xdr:from>
    <xdr:to>
      <xdr:col>15</xdr:col>
      <xdr:colOff>101600</xdr:colOff>
      <xdr:row>38</xdr:row>
      <xdr:rowOff>109855</xdr:rowOff>
    </xdr:to>
    <xdr:sp macro="" textlink="">
      <xdr:nvSpPr>
        <xdr:cNvPr id="77" name="楕円 76"/>
        <xdr:cNvSpPr/>
      </xdr:nvSpPr>
      <xdr:spPr>
        <a:xfrm>
          <a:off x="2857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59055</xdr:rowOff>
    </xdr:from>
    <xdr:to>
      <xdr:col>19</xdr:col>
      <xdr:colOff>177800</xdr:colOff>
      <xdr:row>38</xdr:row>
      <xdr:rowOff>85725</xdr:rowOff>
    </xdr:to>
    <xdr:cxnSp macro="">
      <xdr:nvCxnSpPr>
        <xdr:cNvPr id="78" name="直線コネクタ 77"/>
        <xdr:cNvCxnSpPr/>
      </xdr:nvCxnSpPr>
      <xdr:spPr>
        <a:xfrm>
          <a:off x="2908300" y="65741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154940</xdr:rowOff>
    </xdr:from>
    <xdr:to>
      <xdr:col>10</xdr:col>
      <xdr:colOff>165100</xdr:colOff>
      <xdr:row>38</xdr:row>
      <xdr:rowOff>85090</xdr:rowOff>
    </xdr:to>
    <xdr:sp macro="" textlink="">
      <xdr:nvSpPr>
        <xdr:cNvPr id="79" name="楕円 78"/>
        <xdr:cNvSpPr/>
      </xdr:nvSpPr>
      <xdr:spPr>
        <a:xfrm>
          <a:off x="1968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34290</xdr:rowOff>
    </xdr:from>
    <xdr:to>
      <xdr:col>15</xdr:col>
      <xdr:colOff>50800</xdr:colOff>
      <xdr:row>38</xdr:row>
      <xdr:rowOff>59055</xdr:rowOff>
    </xdr:to>
    <xdr:cxnSp macro="">
      <xdr:nvCxnSpPr>
        <xdr:cNvPr id="80" name="直線コネクタ 79"/>
        <xdr:cNvCxnSpPr/>
      </xdr:nvCxnSpPr>
      <xdr:spPr>
        <a:xfrm>
          <a:off x="2019300" y="65493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126365</xdr:rowOff>
    </xdr:from>
    <xdr:to>
      <xdr:col>6</xdr:col>
      <xdr:colOff>38100</xdr:colOff>
      <xdr:row>38</xdr:row>
      <xdr:rowOff>56515</xdr:rowOff>
    </xdr:to>
    <xdr:sp macro="" textlink="">
      <xdr:nvSpPr>
        <xdr:cNvPr id="81" name="楕円 80"/>
        <xdr:cNvSpPr/>
      </xdr:nvSpPr>
      <xdr:spPr>
        <a:xfrm>
          <a:off x="1079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5715</xdr:rowOff>
    </xdr:from>
    <xdr:to>
      <xdr:col>10</xdr:col>
      <xdr:colOff>114300</xdr:colOff>
      <xdr:row>38</xdr:row>
      <xdr:rowOff>34290</xdr:rowOff>
    </xdr:to>
    <xdr:cxnSp macro="">
      <xdr:nvCxnSpPr>
        <xdr:cNvPr id="82" name="直線コネクタ 81"/>
        <xdr:cNvCxnSpPr/>
      </xdr:nvCxnSpPr>
      <xdr:spPr>
        <a:xfrm>
          <a:off x="1130300" y="65208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127652</xdr:rowOff>
    </xdr:from>
    <xdr:ext cx="405111" cy="259045"/>
    <xdr:sp macro="" textlink="">
      <xdr:nvSpPr>
        <xdr:cNvPr id="87" name="n_1mainValue【道路】&#10;有形固定資産減価償却率"/>
        <xdr:cNvSpPr txBox="1"/>
      </xdr:nvSpPr>
      <xdr:spPr>
        <a:xfrm>
          <a:off x="3582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8" name="n_2mainValue【道路】&#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9" name="n_3mainValue【道路】&#10;有形固定資産減価償却率"/>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47642</xdr:rowOff>
    </xdr:from>
    <xdr:ext cx="405111" cy="259045"/>
    <xdr:sp macro="" textlink="">
      <xdr:nvSpPr>
        <xdr:cNvPr id="90" name="n_4mainValue【道路】&#10;有形固定資産減価償却率"/>
        <xdr:cNvSpPr txBox="1"/>
      </xdr:nvSpPr>
      <xdr:spPr>
        <a:xfrm>
          <a:off x="927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158521</xdr:rowOff>
    </xdr:from>
    <xdr:to>
      <xdr:col>55</xdr:col>
      <xdr:colOff>50800</xdr:colOff>
      <xdr:row>37</xdr:row>
      <xdr:rowOff>88671</xdr:rowOff>
    </xdr:to>
    <xdr:sp macro="" textlink="">
      <xdr:nvSpPr>
        <xdr:cNvPr id="130" name="楕円 129"/>
        <xdr:cNvSpPr/>
      </xdr:nvSpPr>
      <xdr:spPr>
        <a:xfrm>
          <a:off x="10426700" y="63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9948</xdr:rowOff>
    </xdr:from>
    <xdr:ext cx="534377" cy="259045"/>
    <xdr:sp macro="" textlink="">
      <xdr:nvSpPr>
        <xdr:cNvPr id="131" name="【道路】&#10;一人当たり延長該当値テキスト"/>
        <xdr:cNvSpPr txBox="1"/>
      </xdr:nvSpPr>
      <xdr:spPr>
        <a:xfrm>
          <a:off x="10515600" y="618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2921</xdr:rowOff>
    </xdr:from>
    <xdr:to>
      <xdr:col>50</xdr:col>
      <xdr:colOff>165100</xdr:colOff>
      <xdr:row>37</xdr:row>
      <xdr:rowOff>104521</xdr:rowOff>
    </xdr:to>
    <xdr:sp macro="" textlink="">
      <xdr:nvSpPr>
        <xdr:cNvPr id="132" name="楕円 131"/>
        <xdr:cNvSpPr/>
      </xdr:nvSpPr>
      <xdr:spPr>
        <a:xfrm>
          <a:off x="9588500" y="63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37871</xdr:rowOff>
    </xdr:from>
    <xdr:to>
      <xdr:col>55</xdr:col>
      <xdr:colOff>0</xdr:colOff>
      <xdr:row>37</xdr:row>
      <xdr:rowOff>53721</xdr:rowOff>
    </xdr:to>
    <xdr:cxnSp macro="">
      <xdr:nvCxnSpPr>
        <xdr:cNvPr id="133" name="直線コネクタ 132"/>
        <xdr:cNvCxnSpPr/>
      </xdr:nvCxnSpPr>
      <xdr:spPr>
        <a:xfrm flipV="1">
          <a:off x="9639300" y="6381521"/>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14656</xdr:rowOff>
    </xdr:from>
    <xdr:to>
      <xdr:col>46</xdr:col>
      <xdr:colOff>38100</xdr:colOff>
      <xdr:row>37</xdr:row>
      <xdr:rowOff>116256</xdr:rowOff>
    </xdr:to>
    <xdr:sp macro="" textlink="">
      <xdr:nvSpPr>
        <xdr:cNvPr id="134" name="楕円 133"/>
        <xdr:cNvSpPr/>
      </xdr:nvSpPr>
      <xdr:spPr>
        <a:xfrm>
          <a:off x="8699500" y="63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53721</xdr:rowOff>
    </xdr:from>
    <xdr:to>
      <xdr:col>50</xdr:col>
      <xdr:colOff>114300</xdr:colOff>
      <xdr:row>37</xdr:row>
      <xdr:rowOff>65456</xdr:rowOff>
    </xdr:to>
    <xdr:cxnSp macro="">
      <xdr:nvCxnSpPr>
        <xdr:cNvPr id="135" name="直線コネクタ 134"/>
        <xdr:cNvCxnSpPr/>
      </xdr:nvCxnSpPr>
      <xdr:spPr>
        <a:xfrm flipV="1">
          <a:off x="8750300" y="6397371"/>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27610</xdr:rowOff>
    </xdr:from>
    <xdr:to>
      <xdr:col>41</xdr:col>
      <xdr:colOff>101600</xdr:colOff>
      <xdr:row>37</xdr:row>
      <xdr:rowOff>129210</xdr:rowOff>
    </xdr:to>
    <xdr:sp macro="" textlink="">
      <xdr:nvSpPr>
        <xdr:cNvPr id="136" name="楕円 135"/>
        <xdr:cNvSpPr/>
      </xdr:nvSpPr>
      <xdr:spPr>
        <a:xfrm>
          <a:off x="7810500" y="63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65456</xdr:rowOff>
    </xdr:from>
    <xdr:to>
      <xdr:col>45</xdr:col>
      <xdr:colOff>177800</xdr:colOff>
      <xdr:row>37</xdr:row>
      <xdr:rowOff>78410</xdr:rowOff>
    </xdr:to>
    <xdr:cxnSp macro="">
      <xdr:nvCxnSpPr>
        <xdr:cNvPr id="137" name="直線コネクタ 136"/>
        <xdr:cNvCxnSpPr/>
      </xdr:nvCxnSpPr>
      <xdr:spPr>
        <a:xfrm flipV="1">
          <a:off x="7861300" y="640910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40449</xdr:rowOff>
    </xdr:from>
    <xdr:to>
      <xdr:col>36</xdr:col>
      <xdr:colOff>165100</xdr:colOff>
      <xdr:row>37</xdr:row>
      <xdr:rowOff>142049</xdr:rowOff>
    </xdr:to>
    <xdr:sp macro="" textlink="">
      <xdr:nvSpPr>
        <xdr:cNvPr id="138" name="楕円 137"/>
        <xdr:cNvSpPr/>
      </xdr:nvSpPr>
      <xdr:spPr>
        <a:xfrm>
          <a:off x="6921500" y="63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78410</xdr:rowOff>
    </xdr:from>
    <xdr:to>
      <xdr:col>41</xdr:col>
      <xdr:colOff>50800</xdr:colOff>
      <xdr:row>37</xdr:row>
      <xdr:rowOff>91249</xdr:rowOff>
    </xdr:to>
    <xdr:cxnSp macro="">
      <xdr:nvCxnSpPr>
        <xdr:cNvPr id="139" name="直線コネクタ 138"/>
        <xdr:cNvCxnSpPr/>
      </xdr:nvCxnSpPr>
      <xdr:spPr>
        <a:xfrm flipV="1">
          <a:off x="6972300" y="6422060"/>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121048</xdr:rowOff>
    </xdr:from>
    <xdr:ext cx="534377" cy="259045"/>
    <xdr:sp macro="" textlink="">
      <xdr:nvSpPr>
        <xdr:cNvPr id="144" name="n_1mainValue【道路】&#10;一人当たり延長"/>
        <xdr:cNvSpPr txBox="1"/>
      </xdr:nvSpPr>
      <xdr:spPr>
        <a:xfrm>
          <a:off x="9359411" y="61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132783</xdr:rowOff>
    </xdr:from>
    <xdr:ext cx="534377" cy="259045"/>
    <xdr:sp macro="" textlink="">
      <xdr:nvSpPr>
        <xdr:cNvPr id="145" name="n_2mainValue【道路】&#10;一人当たり延長"/>
        <xdr:cNvSpPr txBox="1"/>
      </xdr:nvSpPr>
      <xdr:spPr>
        <a:xfrm>
          <a:off x="8483111" y="61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145737</xdr:rowOff>
    </xdr:from>
    <xdr:ext cx="534377" cy="259045"/>
    <xdr:sp macro="" textlink="">
      <xdr:nvSpPr>
        <xdr:cNvPr id="146" name="n_3mainValue【道路】&#10;一人当たり延長"/>
        <xdr:cNvSpPr txBox="1"/>
      </xdr:nvSpPr>
      <xdr:spPr>
        <a:xfrm>
          <a:off x="7594111" y="614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158576</xdr:rowOff>
    </xdr:from>
    <xdr:ext cx="534377" cy="259045"/>
    <xdr:sp macro="" textlink="">
      <xdr:nvSpPr>
        <xdr:cNvPr id="147" name="n_4mainValue【道路】&#10;一人当たり延長"/>
        <xdr:cNvSpPr txBox="1"/>
      </xdr:nvSpPr>
      <xdr:spPr>
        <a:xfrm>
          <a:off x="6705111" y="61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9" name="楕円 188"/>
        <xdr:cNvSpPr/>
      </xdr:nvSpPr>
      <xdr:spPr>
        <a:xfrm>
          <a:off x="4584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32493</xdr:rowOff>
    </xdr:from>
    <xdr:ext cx="405111" cy="259045"/>
    <xdr:sp macro="" textlink="">
      <xdr:nvSpPr>
        <xdr:cNvPr id="190" name="【橋りょう・トンネル】&#10;有形固定資産減価償却率該当値テキスト"/>
        <xdr:cNvSpPr txBox="1"/>
      </xdr:nvSpPr>
      <xdr:spPr>
        <a:xfrm>
          <a:off x="4673600" y="10319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91" name="楕円 190"/>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60416</xdr:rowOff>
    </xdr:from>
    <xdr:to>
      <xdr:col>24</xdr:col>
      <xdr:colOff>63500</xdr:colOff>
      <xdr:row>61</xdr:row>
      <xdr:rowOff>68580</xdr:rowOff>
    </xdr:to>
    <xdr:cxnSp macro="">
      <xdr:nvCxnSpPr>
        <xdr:cNvPr id="192" name="直線コネクタ 191"/>
        <xdr:cNvCxnSpPr/>
      </xdr:nvCxnSpPr>
      <xdr:spPr>
        <a:xfrm flipV="1">
          <a:off x="3797300" y="1051886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164737</xdr:rowOff>
    </xdr:from>
    <xdr:to>
      <xdr:col>15</xdr:col>
      <xdr:colOff>101600</xdr:colOff>
      <xdr:row>61</xdr:row>
      <xdr:rowOff>94887</xdr:rowOff>
    </xdr:to>
    <xdr:sp macro="" textlink="">
      <xdr:nvSpPr>
        <xdr:cNvPr id="193" name="楕円 192"/>
        <xdr:cNvSpPr/>
      </xdr:nvSpPr>
      <xdr:spPr>
        <a:xfrm>
          <a:off x="2857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44087</xdr:rowOff>
    </xdr:from>
    <xdr:to>
      <xdr:col>19</xdr:col>
      <xdr:colOff>177800</xdr:colOff>
      <xdr:row>61</xdr:row>
      <xdr:rowOff>68580</xdr:rowOff>
    </xdr:to>
    <xdr:cxnSp macro="">
      <xdr:nvCxnSpPr>
        <xdr:cNvPr id="194" name="直線コネクタ 193"/>
        <xdr:cNvCxnSpPr/>
      </xdr:nvCxnSpPr>
      <xdr:spPr>
        <a:xfrm>
          <a:off x="2908300" y="105025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95" name="楕円 194"/>
        <xdr:cNvSpPr/>
      </xdr:nvSpPr>
      <xdr:spPr>
        <a:xfrm>
          <a:off x="1968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26126</xdr:rowOff>
    </xdr:from>
    <xdr:to>
      <xdr:col>15</xdr:col>
      <xdr:colOff>50800</xdr:colOff>
      <xdr:row>61</xdr:row>
      <xdr:rowOff>44087</xdr:rowOff>
    </xdr:to>
    <xdr:cxnSp macro="">
      <xdr:nvCxnSpPr>
        <xdr:cNvPr id="196" name="直線コネクタ 195"/>
        <xdr:cNvCxnSpPr/>
      </xdr:nvCxnSpPr>
      <xdr:spPr>
        <a:xfrm>
          <a:off x="2019300" y="1048457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119017</xdr:rowOff>
    </xdr:from>
    <xdr:to>
      <xdr:col>6</xdr:col>
      <xdr:colOff>38100</xdr:colOff>
      <xdr:row>61</xdr:row>
      <xdr:rowOff>49167</xdr:rowOff>
    </xdr:to>
    <xdr:sp macro="" textlink="">
      <xdr:nvSpPr>
        <xdr:cNvPr id="197" name="楕円 196"/>
        <xdr:cNvSpPr/>
      </xdr:nvSpPr>
      <xdr:spPr>
        <a:xfrm>
          <a:off x="1079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169817</xdr:rowOff>
    </xdr:from>
    <xdr:to>
      <xdr:col>10</xdr:col>
      <xdr:colOff>114300</xdr:colOff>
      <xdr:row>61</xdr:row>
      <xdr:rowOff>26126</xdr:rowOff>
    </xdr:to>
    <xdr:cxnSp macro="">
      <xdr:nvCxnSpPr>
        <xdr:cNvPr id="198" name="直線コネクタ 197"/>
        <xdr:cNvCxnSpPr/>
      </xdr:nvCxnSpPr>
      <xdr:spPr>
        <a:xfrm>
          <a:off x="1130300" y="104568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203" name="n_1mainValue【橋りょう・トンネ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204" name="n_2mainValue【橋りょう・トンネル】&#10;有形固定資産減価償却率"/>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5" name="n_3mainValue【橋りょう・トンネル】&#10;有形固定資産減価償却率"/>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40294</xdr:rowOff>
    </xdr:from>
    <xdr:ext cx="405111" cy="259045"/>
    <xdr:sp macro="" textlink="">
      <xdr:nvSpPr>
        <xdr:cNvPr id="206" name="n_4mainValue【橋りょう・トンネル】&#10;有形固定資産減価償却率"/>
        <xdr:cNvSpPr txBox="1"/>
      </xdr:nvSpPr>
      <xdr:spPr>
        <a:xfrm>
          <a:off x="927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30386</xdr:rowOff>
    </xdr:from>
    <xdr:to>
      <xdr:col>55</xdr:col>
      <xdr:colOff>50800</xdr:colOff>
      <xdr:row>62</xdr:row>
      <xdr:rowOff>131986</xdr:rowOff>
    </xdr:to>
    <xdr:sp macro="" textlink="">
      <xdr:nvSpPr>
        <xdr:cNvPr id="248" name="楕円 247"/>
        <xdr:cNvSpPr/>
      </xdr:nvSpPr>
      <xdr:spPr>
        <a:xfrm>
          <a:off x="10426700" y="106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8813</xdr:rowOff>
    </xdr:from>
    <xdr:ext cx="599010" cy="259045"/>
    <xdr:sp macro="" textlink="">
      <xdr:nvSpPr>
        <xdr:cNvPr id="249" name="【橋りょう・トンネル】&#10;一人当たり有形固定資産（償却資産）額該当値テキスト"/>
        <xdr:cNvSpPr txBox="1"/>
      </xdr:nvSpPr>
      <xdr:spPr>
        <a:xfrm>
          <a:off x="10515600" y="1063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47654</xdr:rowOff>
    </xdr:from>
    <xdr:to>
      <xdr:col>50</xdr:col>
      <xdr:colOff>165100</xdr:colOff>
      <xdr:row>62</xdr:row>
      <xdr:rowOff>149254</xdr:rowOff>
    </xdr:to>
    <xdr:sp macro="" textlink="">
      <xdr:nvSpPr>
        <xdr:cNvPr id="250" name="楕円 249"/>
        <xdr:cNvSpPr/>
      </xdr:nvSpPr>
      <xdr:spPr>
        <a:xfrm>
          <a:off x="9588500" y="1067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81186</xdr:rowOff>
    </xdr:from>
    <xdr:to>
      <xdr:col>55</xdr:col>
      <xdr:colOff>0</xdr:colOff>
      <xdr:row>62</xdr:row>
      <xdr:rowOff>98454</xdr:rowOff>
    </xdr:to>
    <xdr:cxnSp macro="">
      <xdr:nvCxnSpPr>
        <xdr:cNvPr id="251" name="直線コネクタ 250"/>
        <xdr:cNvCxnSpPr/>
      </xdr:nvCxnSpPr>
      <xdr:spPr>
        <a:xfrm flipV="1">
          <a:off x="9639300" y="10711086"/>
          <a:ext cx="8382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52994</xdr:rowOff>
    </xdr:from>
    <xdr:to>
      <xdr:col>46</xdr:col>
      <xdr:colOff>38100</xdr:colOff>
      <xdr:row>62</xdr:row>
      <xdr:rowOff>154594</xdr:rowOff>
    </xdr:to>
    <xdr:sp macro="" textlink="">
      <xdr:nvSpPr>
        <xdr:cNvPr id="252" name="楕円 251"/>
        <xdr:cNvSpPr/>
      </xdr:nvSpPr>
      <xdr:spPr>
        <a:xfrm>
          <a:off x="8699500" y="106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98454</xdr:rowOff>
    </xdr:from>
    <xdr:to>
      <xdr:col>50</xdr:col>
      <xdr:colOff>114300</xdr:colOff>
      <xdr:row>62</xdr:row>
      <xdr:rowOff>103794</xdr:rowOff>
    </xdr:to>
    <xdr:cxnSp macro="">
      <xdr:nvCxnSpPr>
        <xdr:cNvPr id="253" name="直線コネクタ 252"/>
        <xdr:cNvCxnSpPr/>
      </xdr:nvCxnSpPr>
      <xdr:spPr>
        <a:xfrm flipV="1">
          <a:off x="8750300" y="10728354"/>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61436</xdr:rowOff>
    </xdr:from>
    <xdr:to>
      <xdr:col>41</xdr:col>
      <xdr:colOff>101600</xdr:colOff>
      <xdr:row>62</xdr:row>
      <xdr:rowOff>163036</xdr:rowOff>
    </xdr:to>
    <xdr:sp macro="" textlink="">
      <xdr:nvSpPr>
        <xdr:cNvPr id="254" name="楕円 253"/>
        <xdr:cNvSpPr/>
      </xdr:nvSpPr>
      <xdr:spPr>
        <a:xfrm>
          <a:off x="7810500" y="106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103794</xdr:rowOff>
    </xdr:from>
    <xdr:to>
      <xdr:col>45</xdr:col>
      <xdr:colOff>177800</xdr:colOff>
      <xdr:row>62</xdr:row>
      <xdr:rowOff>112236</xdr:rowOff>
    </xdr:to>
    <xdr:cxnSp macro="">
      <xdr:nvCxnSpPr>
        <xdr:cNvPr id="255" name="直線コネクタ 254"/>
        <xdr:cNvCxnSpPr/>
      </xdr:nvCxnSpPr>
      <xdr:spPr>
        <a:xfrm flipV="1">
          <a:off x="7861300" y="10733694"/>
          <a:ext cx="8890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66726</xdr:rowOff>
    </xdr:from>
    <xdr:to>
      <xdr:col>36</xdr:col>
      <xdr:colOff>165100</xdr:colOff>
      <xdr:row>62</xdr:row>
      <xdr:rowOff>168326</xdr:rowOff>
    </xdr:to>
    <xdr:sp macro="" textlink="">
      <xdr:nvSpPr>
        <xdr:cNvPr id="256" name="楕円 255"/>
        <xdr:cNvSpPr/>
      </xdr:nvSpPr>
      <xdr:spPr>
        <a:xfrm>
          <a:off x="6921500" y="106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112236</xdr:rowOff>
    </xdr:from>
    <xdr:to>
      <xdr:col>41</xdr:col>
      <xdr:colOff>50800</xdr:colOff>
      <xdr:row>62</xdr:row>
      <xdr:rowOff>117526</xdr:rowOff>
    </xdr:to>
    <xdr:cxnSp macro="">
      <xdr:nvCxnSpPr>
        <xdr:cNvPr id="257" name="直線コネクタ 256"/>
        <xdr:cNvCxnSpPr/>
      </xdr:nvCxnSpPr>
      <xdr:spPr>
        <a:xfrm flipV="1">
          <a:off x="6972300" y="10742136"/>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140381</xdr:rowOff>
    </xdr:from>
    <xdr:ext cx="599010" cy="259045"/>
    <xdr:sp macro="" textlink="">
      <xdr:nvSpPr>
        <xdr:cNvPr id="262" name="n_1mainValue【橋りょう・トンネル】&#10;一人当たり有形固定資産（償却資産）額"/>
        <xdr:cNvSpPr txBox="1"/>
      </xdr:nvSpPr>
      <xdr:spPr>
        <a:xfrm>
          <a:off x="9327095" y="1077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145721</xdr:rowOff>
    </xdr:from>
    <xdr:ext cx="599010" cy="259045"/>
    <xdr:sp macro="" textlink="">
      <xdr:nvSpPr>
        <xdr:cNvPr id="263" name="n_2mainValue【橋りょう・トンネル】&#10;一人当たり有形固定資産（償却資産）額"/>
        <xdr:cNvSpPr txBox="1"/>
      </xdr:nvSpPr>
      <xdr:spPr>
        <a:xfrm>
          <a:off x="8450795" y="1077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154163</xdr:rowOff>
    </xdr:from>
    <xdr:ext cx="599010" cy="259045"/>
    <xdr:sp macro="" textlink="">
      <xdr:nvSpPr>
        <xdr:cNvPr id="264" name="n_3mainValue【橋りょう・トンネル】&#10;一人当たり有形固定資産（償却資産）額"/>
        <xdr:cNvSpPr txBox="1"/>
      </xdr:nvSpPr>
      <xdr:spPr>
        <a:xfrm>
          <a:off x="7561795" y="1078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159453</xdr:rowOff>
    </xdr:from>
    <xdr:ext cx="599010" cy="259045"/>
    <xdr:sp macro="" textlink="">
      <xdr:nvSpPr>
        <xdr:cNvPr id="265" name="n_4mainValue【橋りょう・トンネル】&#10;一人当たり有形固定資産（償却資産）額"/>
        <xdr:cNvSpPr txBox="1"/>
      </xdr:nvSpPr>
      <xdr:spPr>
        <a:xfrm>
          <a:off x="6672795" y="1078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306" name="楕円 305"/>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114316</xdr:rowOff>
    </xdr:from>
    <xdr:ext cx="405111" cy="259045"/>
    <xdr:sp macro="" textlink="">
      <xdr:nvSpPr>
        <xdr:cNvPr id="307" name="【公営住宅】&#10;有形固定資産減価償却率該当値テキスト"/>
        <xdr:cNvSpPr txBox="1"/>
      </xdr:nvSpPr>
      <xdr:spPr>
        <a:xfrm>
          <a:off x="4673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109220</xdr:rowOff>
    </xdr:from>
    <xdr:to>
      <xdr:col>20</xdr:col>
      <xdr:colOff>38100</xdr:colOff>
      <xdr:row>83</xdr:row>
      <xdr:rowOff>39370</xdr:rowOff>
    </xdr:to>
    <xdr:sp macro="" textlink="">
      <xdr:nvSpPr>
        <xdr:cNvPr id="308" name="楕円 307"/>
        <xdr:cNvSpPr/>
      </xdr:nvSpPr>
      <xdr:spPr>
        <a:xfrm>
          <a:off x="3746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160020</xdr:rowOff>
    </xdr:from>
    <xdr:to>
      <xdr:col>24</xdr:col>
      <xdr:colOff>63500</xdr:colOff>
      <xdr:row>83</xdr:row>
      <xdr:rowOff>15239</xdr:rowOff>
    </xdr:to>
    <xdr:cxnSp macro="">
      <xdr:nvCxnSpPr>
        <xdr:cNvPr id="309" name="直線コネクタ 308"/>
        <xdr:cNvCxnSpPr/>
      </xdr:nvCxnSpPr>
      <xdr:spPr>
        <a:xfrm>
          <a:off x="3797300" y="142189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63500</xdr:rowOff>
    </xdr:from>
    <xdr:to>
      <xdr:col>15</xdr:col>
      <xdr:colOff>101600</xdr:colOff>
      <xdr:row>82</xdr:row>
      <xdr:rowOff>165100</xdr:rowOff>
    </xdr:to>
    <xdr:sp macro="" textlink="">
      <xdr:nvSpPr>
        <xdr:cNvPr id="310" name="楕円 309"/>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114300</xdr:rowOff>
    </xdr:from>
    <xdr:to>
      <xdr:col>19</xdr:col>
      <xdr:colOff>177800</xdr:colOff>
      <xdr:row>82</xdr:row>
      <xdr:rowOff>160020</xdr:rowOff>
    </xdr:to>
    <xdr:cxnSp macro="">
      <xdr:nvCxnSpPr>
        <xdr:cNvPr id="311" name="直線コネクタ 310"/>
        <xdr:cNvCxnSpPr/>
      </xdr:nvCxnSpPr>
      <xdr:spPr>
        <a:xfrm>
          <a:off x="2908300" y="14173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17780</xdr:rowOff>
    </xdr:from>
    <xdr:to>
      <xdr:col>10</xdr:col>
      <xdr:colOff>165100</xdr:colOff>
      <xdr:row>82</xdr:row>
      <xdr:rowOff>119380</xdr:rowOff>
    </xdr:to>
    <xdr:sp macro="" textlink="">
      <xdr:nvSpPr>
        <xdr:cNvPr id="312" name="楕円 311"/>
        <xdr:cNvSpPr/>
      </xdr:nvSpPr>
      <xdr:spPr>
        <a:xfrm>
          <a:off x="1968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68580</xdr:rowOff>
    </xdr:from>
    <xdr:to>
      <xdr:col>15</xdr:col>
      <xdr:colOff>50800</xdr:colOff>
      <xdr:row>82</xdr:row>
      <xdr:rowOff>114300</xdr:rowOff>
    </xdr:to>
    <xdr:cxnSp macro="">
      <xdr:nvCxnSpPr>
        <xdr:cNvPr id="313" name="直線コネクタ 312"/>
        <xdr:cNvCxnSpPr/>
      </xdr:nvCxnSpPr>
      <xdr:spPr>
        <a:xfrm>
          <a:off x="2019300" y="14127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145414</xdr:rowOff>
    </xdr:from>
    <xdr:to>
      <xdr:col>6</xdr:col>
      <xdr:colOff>38100</xdr:colOff>
      <xdr:row>82</xdr:row>
      <xdr:rowOff>75564</xdr:rowOff>
    </xdr:to>
    <xdr:sp macro="" textlink="">
      <xdr:nvSpPr>
        <xdr:cNvPr id="314" name="楕円 313"/>
        <xdr:cNvSpPr/>
      </xdr:nvSpPr>
      <xdr:spPr>
        <a:xfrm>
          <a:off x="1079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24764</xdr:rowOff>
    </xdr:from>
    <xdr:to>
      <xdr:col>10</xdr:col>
      <xdr:colOff>114300</xdr:colOff>
      <xdr:row>82</xdr:row>
      <xdr:rowOff>68580</xdr:rowOff>
    </xdr:to>
    <xdr:cxnSp macro="">
      <xdr:nvCxnSpPr>
        <xdr:cNvPr id="315" name="直線コネクタ 314"/>
        <xdr:cNvCxnSpPr/>
      </xdr:nvCxnSpPr>
      <xdr:spPr>
        <a:xfrm>
          <a:off x="1130300" y="140836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30497</xdr:rowOff>
    </xdr:from>
    <xdr:ext cx="405111" cy="259045"/>
    <xdr:sp macro="" textlink="">
      <xdr:nvSpPr>
        <xdr:cNvPr id="320" name="n_1mainValue【公営住宅】&#10;有形固定資産減価償却率"/>
        <xdr:cNvSpPr txBox="1"/>
      </xdr:nvSpPr>
      <xdr:spPr>
        <a:xfrm>
          <a:off x="3582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21" name="n_2mainValue【公営住宅】&#10;有形固定資産減価償却率"/>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110507</xdr:rowOff>
    </xdr:from>
    <xdr:ext cx="405111" cy="259045"/>
    <xdr:sp macro="" textlink="">
      <xdr:nvSpPr>
        <xdr:cNvPr id="322" name="n_3mainValue【公営住宅】&#10;有形固定資産減価償却率"/>
        <xdr:cNvSpPr txBox="1"/>
      </xdr:nvSpPr>
      <xdr:spPr>
        <a:xfrm>
          <a:off x="1816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92091</xdr:rowOff>
    </xdr:from>
    <xdr:ext cx="405111" cy="259045"/>
    <xdr:sp macro="" textlink="">
      <xdr:nvSpPr>
        <xdr:cNvPr id="323" name="n_4mainValue【公営住宅】&#10;有形固定資産減価償却率"/>
        <xdr:cNvSpPr txBox="1"/>
      </xdr:nvSpPr>
      <xdr:spPr>
        <a:xfrm>
          <a:off x="927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164464</xdr:rowOff>
    </xdr:from>
    <xdr:to>
      <xdr:col>55</xdr:col>
      <xdr:colOff>50800</xdr:colOff>
      <xdr:row>84</xdr:row>
      <xdr:rowOff>94614</xdr:rowOff>
    </xdr:to>
    <xdr:sp macro="" textlink="">
      <xdr:nvSpPr>
        <xdr:cNvPr id="363" name="楕円 362"/>
        <xdr:cNvSpPr/>
      </xdr:nvSpPr>
      <xdr:spPr>
        <a:xfrm>
          <a:off x="104267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15891</xdr:rowOff>
    </xdr:from>
    <xdr:ext cx="469744" cy="259045"/>
    <xdr:sp macro="" textlink="">
      <xdr:nvSpPr>
        <xdr:cNvPr id="364" name="【公営住宅】&#10;一人当たり面積該当値テキスト"/>
        <xdr:cNvSpPr txBox="1"/>
      </xdr:nvSpPr>
      <xdr:spPr>
        <a:xfrm>
          <a:off x="10515600" y="1424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171323</xdr:rowOff>
    </xdr:from>
    <xdr:to>
      <xdr:col>50</xdr:col>
      <xdr:colOff>165100</xdr:colOff>
      <xdr:row>84</xdr:row>
      <xdr:rowOff>101473</xdr:rowOff>
    </xdr:to>
    <xdr:sp macro="" textlink="">
      <xdr:nvSpPr>
        <xdr:cNvPr id="365" name="楕円 364"/>
        <xdr:cNvSpPr/>
      </xdr:nvSpPr>
      <xdr:spPr>
        <a:xfrm>
          <a:off x="9588500" y="1440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43814</xdr:rowOff>
    </xdr:from>
    <xdr:to>
      <xdr:col>55</xdr:col>
      <xdr:colOff>0</xdr:colOff>
      <xdr:row>84</xdr:row>
      <xdr:rowOff>50673</xdr:rowOff>
    </xdr:to>
    <xdr:cxnSp macro="">
      <xdr:nvCxnSpPr>
        <xdr:cNvPr id="366" name="直線コネクタ 365"/>
        <xdr:cNvCxnSpPr/>
      </xdr:nvCxnSpPr>
      <xdr:spPr>
        <a:xfrm flipV="1">
          <a:off x="9639300" y="14445614"/>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5207</xdr:rowOff>
    </xdr:from>
    <xdr:to>
      <xdr:col>46</xdr:col>
      <xdr:colOff>38100</xdr:colOff>
      <xdr:row>84</xdr:row>
      <xdr:rowOff>106807</xdr:rowOff>
    </xdr:to>
    <xdr:sp macro="" textlink="">
      <xdr:nvSpPr>
        <xdr:cNvPr id="367" name="楕円 366"/>
        <xdr:cNvSpPr/>
      </xdr:nvSpPr>
      <xdr:spPr>
        <a:xfrm>
          <a:off x="8699500" y="1440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50673</xdr:rowOff>
    </xdr:from>
    <xdr:to>
      <xdr:col>50</xdr:col>
      <xdr:colOff>114300</xdr:colOff>
      <xdr:row>84</xdr:row>
      <xdr:rowOff>56007</xdr:rowOff>
    </xdr:to>
    <xdr:cxnSp macro="">
      <xdr:nvCxnSpPr>
        <xdr:cNvPr id="368" name="直線コネクタ 367"/>
        <xdr:cNvCxnSpPr/>
      </xdr:nvCxnSpPr>
      <xdr:spPr>
        <a:xfrm flipV="1">
          <a:off x="8750300" y="1445247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11303</xdr:rowOff>
    </xdr:from>
    <xdr:to>
      <xdr:col>41</xdr:col>
      <xdr:colOff>101600</xdr:colOff>
      <xdr:row>84</xdr:row>
      <xdr:rowOff>112903</xdr:rowOff>
    </xdr:to>
    <xdr:sp macro="" textlink="">
      <xdr:nvSpPr>
        <xdr:cNvPr id="369" name="楕円 368"/>
        <xdr:cNvSpPr/>
      </xdr:nvSpPr>
      <xdr:spPr>
        <a:xfrm>
          <a:off x="7810500" y="1441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56007</xdr:rowOff>
    </xdr:from>
    <xdr:to>
      <xdr:col>45</xdr:col>
      <xdr:colOff>177800</xdr:colOff>
      <xdr:row>84</xdr:row>
      <xdr:rowOff>62103</xdr:rowOff>
    </xdr:to>
    <xdr:cxnSp macro="">
      <xdr:nvCxnSpPr>
        <xdr:cNvPr id="370" name="直線コネクタ 369"/>
        <xdr:cNvCxnSpPr/>
      </xdr:nvCxnSpPr>
      <xdr:spPr>
        <a:xfrm flipV="1">
          <a:off x="7861300" y="1445780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17399</xdr:rowOff>
    </xdr:from>
    <xdr:to>
      <xdr:col>36</xdr:col>
      <xdr:colOff>165100</xdr:colOff>
      <xdr:row>84</xdr:row>
      <xdr:rowOff>118999</xdr:rowOff>
    </xdr:to>
    <xdr:sp macro="" textlink="">
      <xdr:nvSpPr>
        <xdr:cNvPr id="371" name="楕円 370"/>
        <xdr:cNvSpPr/>
      </xdr:nvSpPr>
      <xdr:spPr>
        <a:xfrm>
          <a:off x="6921500" y="1441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62103</xdr:rowOff>
    </xdr:from>
    <xdr:to>
      <xdr:col>41</xdr:col>
      <xdr:colOff>50800</xdr:colOff>
      <xdr:row>84</xdr:row>
      <xdr:rowOff>68199</xdr:rowOff>
    </xdr:to>
    <xdr:cxnSp macro="">
      <xdr:nvCxnSpPr>
        <xdr:cNvPr id="372" name="直線コネクタ 371"/>
        <xdr:cNvCxnSpPr/>
      </xdr:nvCxnSpPr>
      <xdr:spPr>
        <a:xfrm flipV="1">
          <a:off x="6972300" y="1446390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118000</xdr:rowOff>
    </xdr:from>
    <xdr:ext cx="469744" cy="259045"/>
    <xdr:sp macro="" textlink="">
      <xdr:nvSpPr>
        <xdr:cNvPr id="377" name="n_1mainValue【公営住宅】&#10;一人当たり面積"/>
        <xdr:cNvSpPr txBox="1"/>
      </xdr:nvSpPr>
      <xdr:spPr>
        <a:xfrm>
          <a:off x="9391727" y="1417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123334</xdr:rowOff>
    </xdr:from>
    <xdr:ext cx="469744" cy="259045"/>
    <xdr:sp macro="" textlink="">
      <xdr:nvSpPr>
        <xdr:cNvPr id="378" name="n_2mainValue【公営住宅】&#10;一人当たり面積"/>
        <xdr:cNvSpPr txBox="1"/>
      </xdr:nvSpPr>
      <xdr:spPr>
        <a:xfrm>
          <a:off x="8515427" y="1418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79" name="n_3main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135526</xdr:rowOff>
    </xdr:from>
    <xdr:ext cx="469744" cy="259045"/>
    <xdr:sp macro="" textlink="">
      <xdr:nvSpPr>
        <xdr:cNvPr id="380" name="n_4mainValue【公営住宅】&#10;一人当たり面積"/>
        <xdr:cNvSpPr txBox="1"/>
      </xdr:nvSpPr>
      <xdr:spPr>
        <a:xfrm>
          <a:off x="6737427" y="1419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5"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7"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9" name="【港湾・漁港】&#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115570</xdr:rowOff>
    </xdr:from>
    <xdr:to>
      <xdr:col>20</xdr:col>
      <xdr:colOff>38100</xdr:colOff>
      <xdr:row>104</xdr:row>
      <xdr:rowOff>45720</xdr:rowOff>
    </xdr:to>
    <xdr:sp macro="" textlink="">
      <xdr:nvSpPr>
        <xdr:cNvPr id="411" name="フローチャート: 判断 410"/>
        <xdr:cNvSpPr/>
      </xdr:nvSpPr>
      <xdr:spPr>
        <a:xfrm>
          <a:off x="3746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412" name="フローチャート: 判断 411"/>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13" name="フローチャート: 判断 412"/>
        <xdr:cNvSpPr/>
      </xdr:nvSpPr>
      <xdr:spPr>
        <a:xfrm>
          <a:off x="196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11430</xdr:rowOff>
    </xdr:from>
    <xdr:to>
      <xdr:col>6</xdr:col>
      <xdr:colOff>38100</xdr:colOff>
      <xdr:row>106</xdr:row>
      <xdr:rowOff>113030</xdr:rowOff>
    </xdr:to>
    <xdr:sp macro="" textlink="">
      <xdr:nvSpPr>
        <xdr:cNvPr id="414" name="フローチャート: 判断 413"/>
        <xdr:cNvSpPr/>
      </xdr:nvSpPr>
      <xdr:spPr>
        <a:xfrm>
          <a:off x="1079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29211</xdr:rowOff>
    </xdr:from>
    <xdr:to>
      <xdr:col>24</xdr:col>
      <xdr:colOff>114300</xdr:colOff>
      <xdr:row>102</xdr:row>
      <xdr:rowOff>130811</xdr:rowOff>
    </xdr:to>
    <xdr:sp macro="" textlink="">
      <xdr:nvSpPr>
        <xdr:cNvPr id="420" name="楕円 419"/>
        <xdr:cNvSpPr/>
      </xdr:nvSpPr>
      <xdr:spPr>
        <a:xfrm>
          <a:off x="45847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52088</xdr:rowOff>
    </xdr:from>
    <xdr:ext cx="405111" cy="259045"/>
    <xdr:sp macro="" textlink="">
      <xdr:nvSpPr>
        <xdr:cNvPr id="421" name="【港湾・漁港】&#10;有形固定資産減価償却率該当値テキスト"/>
        <xdr:cNvSpPr txBox="1"/>
      </xdr:nvSpPr>
      <xdr:spPr>
        <a:xfrm>
          <a:off x="4673600"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20320</xdr:rowOff>
    </xdr:from>
    <xdr:to>
      <xdr:col>20</xdr:col>
      <xdr:colOff>38100</xdr:colOff>
      <xdr:row>102</xdr:row>
      <xdr:rowOff>121920</xdr:rowOff>
    </xdr:to>
    <xdr:sp macro="" textlink="">
      <xdr:nvSpPr>
        <xdr:cNvPr id="422" name="楕円 421"/>
        <xdr:cNvSpPr/>
      </xdr:nvSpPr>
      <xdr:spPr>
        <a:xfrm>
          <a:off x="3746500" y="175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71120</xdr:rowOff>
    </xdr:from>
    <xdr:to>
      <xdr:col>24</xdr:col>
      <xdr:colOff>63500</xdr:colOff>
      <xdr:row>102</xdr:row>
      <xdr:rowOff>80011</xdr:rowOff>
    </xdr:to>
    <xdr:cxnSp macro="">
      <xdr:nvCxnSpPr>
        <xdr:cNvPr id="423" name="直線コネクタ 422"/>
        <xdr:cNvCxnSpPr/>
      </xdr:nvCxnSpPr>
      <xdr:spPr>
        <a:xfrm>
          <a:off x="3797300" y="17559020"/>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12700</xdr:rowOff>
    </xdr:from>
    <xdr:to>
      <xdr:col>15</xdr:col>
      <xdr:colOff>101600</xdr:colOff>
      <xdr:row>102</xdr:row>
      <xdr:rowOff>114300</xdr:rowOff>
    </xdr:to>
    <xdr:sp macro="" textlink="">
      <xdr:nvSpPr>
        <xdr:cNvPr id="424" name="楕円 423"/>
        <xdr:cNvSpPr/>
      </xdr:nvSpPr>
      <xdr:spPr>
        <a:xfrm>
          <a:off x="2857500" y="175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63500</xdr:rowOff>
    </xdr:from>
    <xdr:to>
      <xdr:col>19</xdr:col>
      <xdr:colOff>177800</xdr:colOff>
      <xdr:row>102</xdr:row>
      <xdr:rowOff>71120</xdr:rowOff>
    </xdr:to>
    <xdr:cxnSp macro="">
      <xdr:nvCxnSpPr>
        <xdr:cNvPr id="425" name="直線コネクタ 424"/>
        <xdr:cNvCxnSpPr/>
      </xdr:nvCxnSpPr>
      <xdr:spPr>
        <a:xfrm>
          <a:off x="2908300" y="17551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3811</xdr:rowOff>
    </xdr:from>
    <xdr:to>
      <xdr:col>10</xdr:col>
      <xdr:colOff>165100</xdr:colOff>
      <xdr:row>102</xdr:row>
      <xdr:rowOff>105411</xdr:rowOff>
    </xdr:to>
    <xdr:sp macro="" textlink="">
      <xdr:nvSpPr>
        <xdr:cNvPr id="426" name="楕円 425"/>
        <xdr:cNvSpPr/>
      </xdr:nvSpPr>
      <xdr:spPr>
        <a:xfrm>
          <a:off x="1968500" y="174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54611</xdr:rowOff>
    </xdr:from>
    <xdr:to>
      <xdr:col>15</xdr:col>
      <xdr:colOff>50800</xdr:colOff>
      <xdr:row>102</xdr:row>
      <xdr:rowOff>63500</xdr:rowOff>
    </xdr:to>
    <xdr:cxnSp macro="">
      <xdr:nvCxnSpPr>
        <xdr:cNvPr id="427" name="直線コネクタ 426"/>
        <xdr:cNvCxnSpPr/>
      </xdr:nvCxnSpPr>
      <xdr:spPr>
        <a:xfrm>
          <a:off x="2019300" y="1754251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0</xdr:rowOff>
    </xdr:from>
    <xdr:to>
      <xdr:col>6</xdr:col>
      <xdr:colOff>38100</xdr:colOff>
      <xdr:row>102</xdr:row>
      <xdr:rowOff>101600</xdr:rowOff>
    </xdr:to>
    <xdr:sp macro="" textlink="">
      <xdr:nvSpPr>
        <xdr:cNvPr id="428" name="楕円 427"/>
        <xdr:cNvSpPr/>
      </xdr:nvSpPr>
      <xdr:spPr>
        <a:xfrm>
          <a:off x="1079500" y="1748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50800</xdr:rowOff>
    </xdr:from>
    <xdr:to>
      <xdr:col>10</xdr:col>
      <xdr:colOff>114300</xdr:colOff>
      <xdr:row>102</xdr:row>
      <xdr:rowOff>54611</xdr:rowOff>
    </xdr:to>
    <xdr:cxnSp macro="">
      <xdr:nvCxnSpPr>
        <xdr:cNvPr id="429" name="直線コネクタ 428"/>
        <xdr:cNvCxnSpPr/>
      </xdr:nvCxnSpPr>
      <xdr:spPr>
        <a:xfrm>
          <a:off x="1130300" y="17538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36847</xdr:rowOff>
    </xdr:from>
    <xdr:ext cx="405111" cy="259045"/>
    <xdr:sp macro="" textlink="">
      <xdr:nvSpPr>
        <xdr:cNvPr id="430" name="n_1aveValue【港湾・漁港】&#10;有形固定資産減価償却率"/>
        <xdr:cNvSpPr txBox="1"/>
      </xdr:nvSpPr>
      <xdr:spPr>
        <a:xfrm>
          <a:off x="35820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168927</xdr:rowOff>
    </xdr:from>
    <xdr:ext cx="405111" cy="259045"/>
    <xdr:sp macro="" textlink="">
      <xdr:nvSpPr>
        <xdr:cNvPr id="431" name="n_2aveValue【港湾・漁港】&#10;有形固定資産減価償却率"/>
        <xdr:cNvSpPr txBox="1"/>
      </xdr:nvSpPr>
      <xdr:spPr>
        <a:xfrm>
          <a:off x="2705744" y="1782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118127</xdr:rowOff>
    </xdr:from>
    <xdr:ext cx="405111" cy="259045"/>
    <xdr:sp macro="" textlink="">
      <xdr:nvSpPr>
        <xdr:cNvPr id="432" name="n_3aveValue【港湾・漁港】&#10;有形固定資産減価償却率"/>
        <xdr:cNvSpPr txBox="1"/>
      </xdr:nvSpPr>
      <xdr:spPr>
        <a:xfrm>
          <a:off x="1816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104157</xdr:rowOff>
    </xdr:from>
    <xdr:ext cx="405111" cy="259045"/>
    <xdr:sp macro="" textlink="">
      <xdr:nvSpPr>
        <xdr:cNvPr id="433" name="n_4aveValue【港湾・漁港】&#10;有形固定資産減価償却率"/>
        <xdr:cNvSpPr txBox="1"/>
      </xdr:nvSpPr>
      <xdr:spPr>
        <a:xfrm>
          <a:off x="9277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138447</xdr:rowOff>
    </xdr:from>
    <xdr:ext cx="405111" cy="259045"/>
    <xdr:sp macro="" textlink="">
      <xdr:nvSpPr>
        <xdr:cNvPr id="434" name="n_1mainValue【港湾・漁港】&#10;有形固定資産減価償却率"/>
        <xdr:cNvSpPr txBox="1"/>
      </xdr:nvSpPr>
      <xdr:spPr>
        <a:xfrm>
          <a:off x="3582044" y="1728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130827</xdr:rowOff>
    </xdr:from>
    <xdr:ext cx="405111" cy="259045"/>
    <xdr:sp macro="" textlink="">
      <xdr:nvSpPr>
        <xdr:cNvPr id="435" name="n_2mainValue【港湾・漁港】&#10;有形固定資産減価償却率"/>
        <xdr:cNvSpPr txBox="1"/>
      </xdr:nvSpPr>
      <xdr:spPr>
        <a:xfrm>
          <a:off x="2705744" y="1727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121938</xdr:rowOff>
    </xdr:from>
    <xdr:ext cx="405111" cy="259045"/>
    <xdr:sp macro="" textlink="">
      <xdr:nvSpPr>
        <xdr:cNvPr id="436" name="n_3mainValue【港湾・漁港】&#10;有形固定資産減価償却率"/>
        <xdr:cNvSpPr txBox="1"/>
      </xdr:nvSpPr>
      <xdr:spPr>
        <a:xfrm>
          <a:off x="1816744" y="1726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118127</xdr:rowOff>
    </xdr:from>
    <xdr:ext cx="405111" cy="259045"/>
    <xdr:sp macro="" textlink="">
      <xdr:nvSpPr>
        <xdr:cNvPr id="437" name="n_4mainValue【港湾・漁港】&#10;有形固定資産減価償却率"/>
        <xdr:cNvSpPr txBox="1"/>
      </xdr:nvSpPr>
      <xdr:spPr>
        <a:xfrm>
          <a:off x="927744" y="1726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59" name="直線コネクタ 458"/>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60" name="【港湾・漁港】&#10;一人当たり有形固定資産（償却資産）額最小値テキスト"/>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61" name="直線コネクタ 460"/>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62" name="【港湾・漁港】&#10;一人当たり有形固定資産（償却資産）額最大値テキスト"/>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63" name="直線コネクタ 462"/>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18758</xdr:rowOff>
    </xdr:from>
    <xdr:ext cx="599010" cy="259045"/>
    <xdr:sp macro="" textlink="">
      <xdr:nvSpPr>
        <xdr:cNvPr id="464" name="【港湾・漁港】&#10;一人当たり有形固定資産（償却資産）額平均値テキスト"/>
        <xdr:cNvSpPr txBox="1"/>
      </xdr:nvSpPr>
      <xdr:spPr>
        <a:xfrm>
          <a:off x="10515600" y="18192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65" name="フローチャート: 判断 464"/>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64224</xdr:rowOff>
    </xdr:from>
    <xdr:to>
      <xdr:col>50</xdr:col>
      <xdr:colOff>165100</xdr:colOff>
      <xdr:row>107</xdr:row>
      <xdr:rowOff>165824</xdr:rowOff>
    </xdr:to>
    <xdr:sp macro="" textlink="">
      <xdr:nvSpPr>
        <xdr:cNvPr id="466" name="フローチャート: 判断 465"/>
        <xdr:cNvSpPr/>
      </xdr:nvSpPr>
      <xdr:spPr>
        <a:xfrm>
          <a:off x="9588500" y="1840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87271</xdr:rowOff>
    </xdr:from>
    <xdr:to>
      <xdr:col>46</xdr:col>
      <xdr:colOff>38100</xdr:colOff>
      <xdr:row>108</xdr:row>
      <xdr:rowOff>17421</xdr:rowOff>
    </xdr:to>
    <xdr:sp macro="" textlink="">
      <xdr:nvSpPr>
        <xdr:cNvPr id="467" name="フローチャート: 判断 466"/>
        <xdr:cNvSpPr/>
      </xdr:nvSpPr>
      <xdr:spPr>
        <a:xfrm>
          <a:off x="8699500" y="184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15942</xdr:rowOff>
    </xdr:from>
    <xdr:to>
      <xdr:col>41</xdr:col>
      <xdr:colOff>101600</xdr:colOff>
      <xdr:row>107</xdr:row>
      <xdr:rowOff>117542</xdr:rowOff>
    </xdr:to>
    <xdr:sp macro="" textlink="">
      <xdr:nvSpPr>
        <xdr:cNvPr id="468" name="フローチャート: 判断 467"/>
        <xdr:cNvSpPr/>
      </xdr:nvSpPr>
      <xdr:spPr>
        <a:xfrm>
          <a:off x="7810500" y="1836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52592</xdr:rowOff>
    </xdr:from>
    <xdr:to>
      <xdr:col>36</xdr:col>
      <xdr:colOff>165100</xdr:colOff>
      <xdr:row>107</xdr:row>
      <xdr:rowOff>154192</xdr:rowOff>
    </xdr:to>
    <xdr:sp macro="" textlink="">
      <xdr:nvSpPr>
        <xdr:cNvPr id="469" name="フローチャート: 判断 468"/>
        <xdr:cNvSpPr/>
      </xdr:nvSpPr>
      <xdr:spPr>
        <a:xfrm>
          <a:off x="6921500" y="1839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97521</xdr:rowOff>
    </xdr:from>
    <xdr:to>
      <xdr:col>55</xdr:col>
      <xdr:colOff>50800</xdr:colOff>
      <xdr:row>108</xdr:row>
      <xdr:rowOff>27671</xdr:rowOff>
    </xdr:to>
    <xdr:sp macro="" textlink="">
      <xdr:nvSpPr>
        <xdr:cNvPr id="475" name="楕円 474"/>
        <xdr:cNvSpPr/>
      </xdr:nvSpPr>
      <xdr:spPr>
        <a:xfrm>
          <a:off x="10426700" y="184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12448</xdr:rowOff>
    </xdr:from>
    <xdr:ext cx="599010" cy="259045"/>
    <xdr:sp macro="" textlink="">
      <xdr:nvSpPr>
        <xdr:cNvPr id="476" name="【港湾・漁港】&#10;一人当たり有形固定資産（償却資産）額該当値テキスト"/>
        <xdr:cNvSpPr txBox="1"/>
      </xdr:nvSpPr>
      <xdr:spPr>
        <a:xfrm>
          <a:off x="10515600" y="1835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102936</xdr:rowOff>
    </xdr:from>
    <xdr:to>
      <xdr:col>50</xdr:col>
      <xdr:colOff>165100</xdr:colOff>
      <xdr:row>108</xdr:row>
      <xdr:rowOff>33086</xdr:rowOff>
    </xdr:to>
    <xdr:sp macro="" textlink="">
      <xdr:nvSpPr>
        <xdr:cNvPr id="477" name="楕円 476"/>
        <xdr:cNvSpPr/>
      </xdr:nvSpPr>
      <xdr:spPr>
        <a:xfrm>
          <a:off x="9588500" y="184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148321</xdr:rowOff>
    </xdr:from>
    <xdr:to>
      <xdr:col>55</xdr:col>
      <xdr:colOff>0</xdr:colOff>
      <xdr:row>107</xdr:row>
      <xdr:rowOff>153736</xdr:rowOff>
    </xdr:to>
    <xdr:cxnSp macro="">
      <xdr:nvCxnSpPr>
        <xdr:cNvPr id="478" name="直線コネクタ 477"/>
        <xdr:cNvCxnSpPr/>
      </xdr:nvCxnSpPr>
      <xdr:spPr>
        <a:xfrm flipV="1">
          <a:off x="9639300" y="18493471"/>
          <a:ext cx="838200" cy="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108153</xdr:rowOff>
    </xdr:from>
    <xdr:to>
      <xdr:col>46</xdr:col>
      <xdr:colOff>38100</xdr:colOff>
      <xdr:row>108</xdr:row>
      <xdr:rowOff>38303</xdr:rowOff>
    </xdr:to>
    <xdr:sp macro="" textlink="">
      <xdr:nvSpPr>
        <xdr:cNvPr id="479" name="楕円 478"/>
        <xdr:cNvSpPr/>
      </xdr:nvSpPr>
      <xdr:spPr>
        <a:xfrm>
          <a:off x="8699500" y="184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153736</xdr:rowOff>
    </xdr:from>
    <xdr:to>
      <xdr:col>50</xdr:col>
      <xdr:colOff>114300</xdr:colOff>
      <xdr:row>107</xdr:row>
      <xdr:rowOff>158953</xdr:rowOff>
    </xdr:to>
    <xdr:cxnSp macro="">
      <xdr:nvCxnSpPr>
        <xdr:cNvPr id="480" name="直線コネクタ 479"/>
        <xdr:cNvCxnSpPr/>
      </xdr:nvCxnSpPr>
      <xdr:spPr>
        <a:xfrm flipV="1">
          <a:off x="8750300" y="18498886"/>
          <a:ext cx="8890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112996</xdr:rowOff>
    </xdr:from>
    <xdr:to>
      <xdr:col>41</xdr:col>
      <xdr:colOff>101600</xdr:colOff>
      <xdr:row>108</xdr:row>
      <xdr:rowOff>43146</xdr:rowOff>
    </xdr:to>
    <xdr:sp macro="" textlink="">
      <xdr:nvSpPr>
        <xdr:cNvPr id="481" name="楕円 480"/>
        <xdr:cNvSpPr/>
      </xdr:nvSpPr>
      <xdr:spPr>
        <a:xfrm>
          <a:off x="7810500" y="184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158953</xdr:rowOff>
    </xdr:from>
    <xdr:to>
      <xdr:col>45</xdr:col>
      <xdr:colOff>177800</xdr:colOff>
      <xdr:row>107</xdr:row>
      <xdr:rowOff>163796</xdr:rowOff>
    </xdr:to>
    <xdr:cxnSp macro="">
      <xdr:nvCxnSpPr>
        <xdr:cNvPr id="482" name="直線コネクタ 481"/>
        <xdr:cNvCxnSpPr/>
      </xdr:nvCxnSpPr>
      <xdr:spPr>
        <a:xfrm flipV="1">
          <a:off x="7861300" y="18504103"/>
          <a:ext cx="889000" cy="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118593</xdr:rowOff>
    </xdr:from>
    <xdr:to>
      <xdr:col>36</xdr:col>
      <xdr:colOff>165100</xdr:colOff>
      <xdr:row>108</xdr:row>
      <xdr:rowOff>48743</xdr:rowOff>
    </xdr:to>
    <xdr:sp macro="" textlink="">
      <xdr:nvSpPr>
        <xdr:cNvPr id="483" name="楕円 482"/>
        <xdr:cNvSpPr/>
      </xdr:nvSpPr>
      <xdr:spPr>
        <a:xfrm>
          <a:off x="6921500" y="1846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163796</xdr:rowOff>
    </xdr:from>
    <xdr:to>
      <xdr:col>41</xdr:col>
      <xdr:colOff>50800</xdr:colOff>
      <xdr:row>107</xdr:row>
      <xdr:rowOff>169393</xdr:rowOff>
    </xdr:to>
    <xdr:cxnSp macro="">
      <xdr:nvCxnSpPr>
        <xdr:cNvPr id="484" name="直線コネクタ 483"/>
        <xdr:cNvCxnSpPr/>
      </xdr:nvCxnSpPr>
      <xdr:spPr>
        <a:xfrm flipV="1">
          <a:off x="6972300" y="18508946"/>
          <a:ext cx="889000" cy="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10901</xdr:rowOff>
    </xdr:from>
    <xdr:ext cx="599010" cy="259045"/>
    <xdr:sp macro="" textlink="">
      <xdr:nvSpPr>
        <xdr:cNvPr id="485" name="n_1aveValue【港湾・漁港】&#10;一人当たり有形固定資産（償却資産）額"/>
        <xdr:cNvSpPr txBox="1"/>
      </xdr:nvSpPr>
      <xdr:spPr>
        <a:xfrm>
          <a:off x="9327095" y="1818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33948</xdr:rowOff>
    </xdr:from>
    <xdr:ext cx="599010" cy="259045"/>
    <xdr:sp macro="" textlink="">
      <xdr:nvSpPr>
        <xdr:cNvPr id="486" name="n_2aveValue【港湾・漁港】&#10;一人当たり有形固定資産（償却資産）額"/>
        <xdr:cNvSpPr txBox="1"/>
      </xdr:nvSpPr>
      <xdr:spPr>
        <a:xfrm>
          <a:off x="8450795" y="1820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134069</xdr:rowOff>
    </xdr:from>
    <xdr:ext cx="599010" cy="259045"/>
    <xdr:sp macro="" textlink="">
      <xdr:nvSpPr>
        <xdr:cNvPr id="487" name="n_3aveValue【港湾・漁港】&#10;一人当たり有形固定資産（償却資産）額"/>
        <xdr:cNvSpPr txBox="1"/>
      </xdr:nvSpPr>
      <xdr:spPr>
        <a:xfrm>
          <a:off x="7561795" y="181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170719</xdr:rowOff>
    </xdr:from>
    <xdr:ext cx="599010" cy="259045"/>
    <xdr:sp macro="" textlink="">
      <xdr:nvSpPr>
        <xdr:cNvPr id="488" name="n_4aveValue【港湾・漁港】&#10;一人当たり有形固定資産（償却資産）額"/>
        <xdr:cNvSpPr txBox="1"/>
      </xdr:nvSpPr>
      <xdr:spPr>
        <a:xfrm>
          <a:off x="6672795" y="181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24213</xdr:rowOff>
    </xdr:from>
    <xdr:ext cx="599010" cy="259045"/>
    <xdr:sp macro="" textlink="">
      <xdr:nvSpPr>
        <xdr:cNvPr id="489" name="n_1mainValue【港湾・漁港】&#10;一人当たり有形固定資産（償却資産）額"/>
        <xdr:cNvSpPr txBox="1"/>
      </xdr:nvSpPr>
      <xdr:spPr>
        <a:xfrm>
          <a:off x="9327095" y="1854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29430</xdr:rowOff>
    </xdr:from>
    <xdr:ext cx="534377" cy="259045"/>
    <xdr:sp macro="" textlink="">
      <xdr:nvSpPr>
        <xdr:cNvPr id="490" name="n_2mainValue【港湾・漁港】&#10;一人当たり有形固定資産（償却資産）額"/>
        <xdr:cNvSpPr txBox="1"/>
      </xdr:nvSpPr>
      <xdr:spPr>
        <a:xfrm>
          <a:off x="8483111" y="185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34273</xdr:rowOff>
    </xdr:from>
    <xdr:ext cx="534377" cy="259045"/>
    <xdr:sp macro="" textlink="">
      <xdr:nvSpPr>
        <xdr:cNvPr id="491" name="n_3mainValue【港湾・漁港】&#10;一人当たり有形固定資産（償却資産）額"/>
        <xdr:cNvSpPr txBox="1"/>
      </xdr:nvSpPr>
      <xdr:spPr>
        <a:xfrm>
          <a:off x="7594111" y="1855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39870</xdr:rowOff>
    </xdr:from>
    <xdr:ext cx="534377" cy="259045"/>
    <xdr:sp macro="" textlink="">
      <xdr:nvSpPr>
        <xdr:cNvPr id="492" name="n_4mainValue【港湾・漁港】&#10;一人当たり有形固定資産（償却資産）額"/>
        <xdr:cNvSpPr txBox="1"/>
      </xdr:nvSpPr>
      <xdr:spPr>
        <a:xfrm>
          <a:off x="6705111" y="1855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517" name="直線コネクタ 516"/>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20"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21" name="直線コネクタ 520"/>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522"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3" name="フローチャート: 判断 522"/>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524" name="フローチャート: 判断 523"/>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5" name="フローチャート: 判断 524"/>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526" name="フローチャート: 判断 525"/>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527" name="フローチャート: 判断 526"/>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120650</xdr:rowOff>
    </xdr:from>
    <xdr:to>
      <xdr:col>85</xdr:col>
      <xdr:colOff>177800</xdr:colOff>
      <xdr:row>34</xdr:row>
      <xdr:rowOff>50800</xdr:rowOff>
    </xdr:to>
    <xdr:sp macro="" textlink="">
      <xdr:nvSpPr>
        <xdr:cNvPr id="533" name="楕円 532"/>
        <xdr:cNvSpPr/>
      </xdr:nvSpPr>
      <xdr:spPr>
        <a:xfrm>
          <a:off x="162687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43197</xdr:rowOff>
    </xdr:from>
    <xdr:ext cx="405111" cy="259045"/>
    <xdr:sp macro="" textlink="">
      <xdr:nvSpPr>
        <xdr:cNvPr id="534" name="【認定こども園・幼稚園・保育所】&#10;有形固定資産減価償却率該当値テキスト"/>
        <xdr:cNvSpPr txBox="1"/>
      </xdr:nvSpPr>
      <xdr:spPr>
        <a:xfrm>
          <a:off x="16357600" y="570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59690</xdr:rowOff>
    </xdr:from>
    <xdr:to>
      <xdr:col>81</xdr:col>
      <xdr:colOff>101600</xdr:colOff>
      <xdr:row>33</xdr:row>
      <xdr:rowOff>161290</xdr:rowOff>
    </xdr:to>
    <xdr:sp macro="" textlink="">
      <xdr:nvSpPr>
        <xdr:cNvPr id="535" name="楕円 534"/>
        <xdr:cNvSpPr/>
      </xdr:nvSpPr>
      <xdr:spPr>
        <a:xfrm>
          <a:off x="15430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110490</xdr:rowOff>
    </xdr:from>
    <xdr:to>
      <xdr:col>85</xdr:col>
      <xdr:colOff>127000</xdr:colOff>
      <xdr:row>34</xdr:row>
      <xdr:rowOff>0</xdr:rowOff>
    </xdr:to>
    <xdr:cxnSp macro="">
      <xdr:nvCxnSpPr>
        <xdr:cNvPr id="536" name="直線コネクタ 535"/>
        <xdr:cNvCxnSpPr/>
      </xdr:nvCxnSpPr>
      <xdr:spPr>
        <a:xfrm>
          <a:off x="15481300" y="5768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135890</xdr:rowOff>
    </xdr:from>
    <xdr:to>
      <xdr:col>76</xdr:col>
      <xdr:colOff>165100</xdr:colOff>
      <xdr:row>41</xdr:row>
      <xdr:rowOff>66040</xdr:rowOff>
    </xdr:to>
    <xdr:sp macro="" textlink="">
      <xdr:nvSpPr>
        <xdr:cNvPr id="537" name="楕円 536"/>
        <xdr:cNvSpPr/>
      </xdr:nvSpPr>
      <xdr:spPr>
        <a:xfrm>
          <a:off x="14541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110490</xdr:rowOff>
    </xdr:from>
    <xdr:to>
      <xdr:col>81</xdr:col>
      <xdr:colOff>50800</xdr:colOff>
      <xdr:row>41</xdr:row>
      <xdr:rowOff>15240</xdr:rowOff>
    </xdr:to>
    <xdr:cxnSp macro="">
      <xdr:nvCxnSpPr>
        <xdr:cNvPr id="538" name="直線コネクタ 537"/>
        <xdr:cNvCxnSpPr/>
      </xdr:nvCxnSpPr>
      <xdr:spPr>
        <a:xfrm flipV="1">
          <a:off x="14592300" y="5768340"/>
          <a:ext cx="889000" cy="127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114935</xdr:rowOff>
    </xdr:from>
    <xdr:to>
      <xdr:col>72</xdr:col>
      <xdr:colOff>38100</xdr:colOff>
      <xdr:row>41</xdr:row>
      <xdr:rowOff>45085</xdr:rowOff>
    </xdr:to>
    <xdr:sp macro="" textlink="">
      <xdr:nvSpPr>
        <xdr:cNvPr id="539" name="楕円 538"/>
        <xdr:cNvSpPr/>
      </xdr:nvSpPr>
      <xdr:spPr>
        <a:xfrm>
          <a:off x="13652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165735</xdr:rowOff>
    </xdr:from>
    <xdr:to>
      <xdr:col>76</xdr:col>
      <xdr:colOff>114300</xdr:colOff>
      <xdr:row>41</xdr:row>
      <xdr:rowOff>15240</xdr:rowOff>
    </xdr:to>
    <xdr:cxnSp macro="">
      <xdr:nvCxnSpPr>
        <xdr:cNvPr id="540" name="直線コネクタ 539"/>
        <xdr:cNvCxnSpPr/>
      </xdr:nvCxnSpPr>
      <xdr:spPr>
        <a:xfrm>
          <a:off x="13703300" y="70237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93980</xdr:rowOff>
    </xdr:from>
    <xdr:to>
      <xdr:col>67</xdr:col>
      <xdr:colOff>101600</xdr:colOff>
      <xdr:row>41</xdr:row>
      <xdr:rowOff>24130</xdr:rowOff>
    </xdr:to>
    <xdr:sp macro="" textlink="">
      <xdr:nvSpPr>
        <xdr:cNvPr id="541" name="楕円 540"/>
        <xdr:cNvSpPr/>
      </xdr:nvSpPr>
      <xdr:spPr>
        <a:xfrm>
          <a:off x="1276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144780</xdr:rowOff>
    </xdr:from>
    <xdr:to>
      <xdr:col>71</xdr:col>
      <xdr:colOff>177800</xdr:colOff>
      <xdr:row>40</xdr:row>
      <xdr:rowOff>165735</xdr:rowOff>
    </xdr:to>
    <xdr:cxnSp macro="">
      <xdr:nvCxnSpPr>
        <xdr:cNvPr id="542" name="直線コネクタ 541"/>
        <xdr:cNvCxnSpPr/>
      </xdr:nvCxnSpPr>
      <xdr:spPr>
        <a:xfrm>
          <a:off x="12814300" y="70027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543" name="n_1aveValue【認定こども園・幼稚園・保育所】&#10;有形固定資産減価償却率"/>
        <xdr:cNvSpPr txBox="1"/>
      </xdr:nvSpPr>
      <xdr:spPr>
        <a:xfrm>
          <a:off x="15266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4"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545"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546"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6367</xdr:rowOff>
    </xdr:from>
    <xdr:ext cx="405111" cy="259045"/>
    <xdr:sp macro="" textlink="">
      <xdr:nvSpPr>
        <xdr:cNvPr id="547" name="n_1mainValue【認定こども園・幼稚園・保育所】&#10;有形固定資産減価償却率"/>
        <xdr:cNvSpPr txBox="1"/>
      </xdr:nvSpPr>
      <xdr:spPr>
        <a:xfrm>
          <a:off x="152660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57167</xdr:rowOff>
    </xdr:from>
    <xdr:ext cx="405111" cy="259045"/>
    <xdr:sp macro="" textlink="">
      <xdr:nvSpPr>
        <xdr:cNvPr id="548" name="n_2mainValue【認定こども園・幼稚園・保育所】&#10;有形固定資産減価償却率"/>
        <xdr:cNvSpPr txBox="1"/>
      </xdr:nvSpPr>
      <xdr:spPr>
        <a:xfrm>
          <a:off x="143897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36212</xdr:rowOff>
    </xdr:from>
    <xdr:ext cx="405111" cy="259045"/>
    <xdr:sp macro="" textlink="">
      <xdr:nvSpPr>
        <xdr:cNvPr id="549" name="n_3mainValue【認定こども園・幼稚園・保育所】&#10;有形固定資産減価償却率"/>
        <xdr:cNvSpPr txBox="1"/>
      </xdr:nvSpPr>
      <xdr:spPr>
        <a:xfrm>
          <a:off x="135007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15257</xdr:rowOff>
    </xdr:from>
    <xdr:ext cx="405111" cy="259045"/>
    <xdr:sp macro="" textlink="">
      <xdr:nvSpPr>
        <xdr:cNvPr id="550" name="n_4mainValue【認定こども園・幼稚園・保育所】&#10;有形固定資産減価償却率"/>
        <xdr:cNvSpPr txBox="1"/>
      </xdr:nvSpPr>
      <xdr:spPr>
        <a:xfrm>
          <a:off x="12611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72" name="直線コネクタ 571"/>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3"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4" name="直線コネクタ 573"/>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75"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76" name="直線コネクタ 575"/>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577" name="【認定こども園・幼稚園・保育所】&#10;一人当たり面積平均値テキスト"/>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78" name="フローチャート: 判断 577"/>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579" name="フローチャート: 判断 578"/>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580" name="フローチャート: 判断 579"/>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81" name="フローチャート: 判断 580"/>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82" name="フローチャート: 判断 581"/>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64262</xdr:rowOff>
    </xdr:from>
    <xdr:to>
      <xdr:col>116</xdr:col>
      <xdr:colOff>114300</xdr:colOff>
      <xdr:row>40</xdr:row>
      <xdr:rowOff>165862</xdr:rowOff>
    </xdr:to>
    <xdr:sp macro="" textlink="">
      <xdr:nvSpPr>
        <xdr:cNvPr id="588" name="楕円 587"/>
        <xdr:cNvSpPr/>
      </xdr:nvSpPr>
      <xdr:spPr>
        <a:xfrm>
          <a:off x="221107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42689</xdr:rowOff>
    </xdr:from>
    <xdr:ext cx="469744" cy="259045"/>
    <xdr:sp macro="" textlink="">
      <xdr:nvSpPr>
        <xdr:cNvPr id="589" name="【認定こども園・幼稚園・保育所】&#10;一人当たり面積該当値テキスト"/>
        <xdr:cNvSpPr txBox="1"/>
      </xdr:nvSpPr>
      <xdr:spPr>
        <a:xfrm>
          <a:off x="22199600"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66548</xdr:rowOff>
    </xdr:from>
    <xdr:to>
      <xdr:col>112</xdr:col>
      <xdr:colOff>38100</xdr:colOff>
      <xdr:row>40</xdr:row>
      <xdr:rowOff>168148</xdr:rowOff>
    </xdr:to>
    <xdr:sp macro="" textlink="">
      <xdr:nvSpPr>
        <xdr:cNvPr id="590" name="楕円 589"/>
        <xdr:cNvSpPr/>
      </xdr:nvSpPr>
      <xdr:spPr>
        <a:xfrm>
          <a:off x="21272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115062</xdr:rowOff>
    </xdr:from>
    <xdr:to>
      <xdr:col>116</xdr:col>
      <xdr:colOff>63500</xdr:colOff>
      <xdr:row>40</xdr:row>
      <xdr:rowOff>117348</xdr:rowOff>
    </xdr:to>
    <xdr:cxnSp macro="">
      <xdr:nvCxnSpPr>
        <xdr:cNvPr id="591" name="直線コネクタ 590"/>
        <xdr:cNvCxnSpPr/>
      </xdr:nvCxnSpPr>
      <xdr:spPr>
        <a:xfrm flipV="1">
          <a:off x="21323300" y="697306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592" name="楕円 591"/>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117348</xdr:rowOff>
    </xdr:from>
    <xdr:to>
      <xdr:col>111</xdr:col>
      <xdr:colOff>177800</xdr:colOff>
      <xdr:row>41</xdr:row>
      <xdr:rowOff>19050</xdr:rowOff>
    </xdr:to>
    <xdr:cxnSp macro="">
      <xdr:nvCxnSpPr>
        <xdr:cNvPr id="593" name="直線コネクタ 592"/>
        <xdr:cNvCxnSpPr/>
      </xdr:nvCxnSpPr>
      <xdr:spPr>
        <a:xfrm flipV="1">
          <a:off x="20434300" y="6975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141986</xdr:rowOff>
    </xdr:from>
    <xdr:to>
      <xdr:col>102</xdr:col>
      <xdr:colOff>165100</xdr:colOff>
      <xdr:row>41</xdr:row>
      <xdr:rowOff>72136</xdr:rowOff>
    </xdr:to>
    <xdr:sp macro="" textlink="">
      <xdr:nvSpPr>
        <xdr:cNvPr id="594" name="楕円 593"/>
        <xdr:cNvSpPr/>
      </xdr:nvSpPr>
      <xdr:spPr>
        <a:xfrm>
          <a:off x="19494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21336</xdr:rowOff>
    </xdr:to>
    <xdr:cxnSp macro="">
      <xdr:nvCxnSpPr>
        <xdr:cNvPr id="595" name="直線コネクタ 594"/>
        <xdr:cNvCxnSpPr/>
      </xdr:nvCxnSpPr>
      <xdr:spPr>
        <a:xfrm flipV="1">
          <a:off x="19545300" y="7048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144272</xdr:rowOff>
    </xdr:from>
    <xdr:to>
      <xdr:col>98</xdr:col>
      <xdr:colOff>38100</xdr:colOff>
      <xdr:row>41</xdr:row>
      <xdr:rowOff>74422</xdr:rowOff>
    </xdr:to>
    <xdr:sp macro="" textlink="">
      <xdr:nvSpPr>
        <xdr:cNvPr id="596" name="楕円 595"/>
        <xdr:cNvSpPr/>
      </xdr:nvSpPr>
      <xdr:spPr>
        <a:xfrm>
          <a:off x="18605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21336</xdr:rowOff>
    </xdr:from>
    <xdr:to>
      <xdr:col>102</xdr:col>
      <xdr:colOff>114300</xdr:colOff>
      <xdr:row>41</xdr:row>
      <xdr:rowOff>23622</xdr:rowOff>
    </xdr:to>
    <xdr:cxnSp macro="">
      <xdr:nvCxnSpPr>
        <xdr:cNvPr id="597" name="直線コネクタ 596"/>
        <xdr:cNvCxnSpPr/>
      </xdr:nvCxnSpPr>
      <xdr:spPr>
        <a:xfrm flipV="1">
          <a:off x="18656300" y="70507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98" name="n_1ave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99" name="n_2ave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600" name="n_3aveValue【認定こども園・幼稚園・保育所】&#10;一人当たり面積"/>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601" name="n_4aveValue【認定こども園・幼稚園・保育所】&#10;一人当たり面積"/>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159275</xdr:rowOff>
    </xdr:from>
    <xdr:ext cx="469744" cy="259045"/>
    <xdr:sp macro="" textlink="">
      <xdr:nvSpPr>
        <xdr:cNvPr id="602" name="n_1mainValue【認定こども園・幼稚園・保育所】&#10;一人当たり面積"/>
        <xdr:cNvSpPr txBox="1"/>
      </xdr:nvSpPr>
      <xdr:spPr>
        <a:xfrm>
          <a:off x="21075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603" name="n_2main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63263</xdr:rowOff>
    </xdr:from>
    <xdr:ext cx="469744" cy="259045"/>
    <xdr:sp macro="" textlink="">
      <xdr:nvSpPr>
        <xdr:cNvPr id="604" name="n_3mainValue【認定こども園・幼稚園・保育所】&#10;一人当たり面積"/>
        <xdr:cNvSpPr txBox="1"/>
      </xdr:nvSpPr>
      <xdr:spPr>
        <a:xfrm>
          <a:off x="19310427" y="70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65549</xdr:rowOff>
    </xdr:from>
    <xdr:ext cx="469744" cy="259045"/>
    <xdr:sp macro="" textlink="">
      <xdr:nvSpPr>
        <xdr:cNvPr id="605" name="n_4mainValue【認定こども園・幼稚園・保育所】&#10;一人当たり面積"/>
        <xdr:cNvSpPr txBox="1"/>
      </xdr:nvSpPr>
      <xdr:spPr>
        <a:xfrm>
          <a:off x="18421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630" name="直線コネクタ 629"/>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631"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32" name="直線コネクタ 631"/>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633"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34" name="直線コネクタ 633"/>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35"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6" name="フローチャート: 判断 635"/>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37" name="フローチャート: 判断 636"/>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38" name="フローチャート: 判断 637"/>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39" name="フローチャート: 判断 638"/>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640" name="フローチャート: 判断 639"/>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55880</xdr:rowOff>
    </xdr:from>
    <xdr:to>
      <xdr:col>85</xdr:col>
      <xdr:colOff>177800</xdr:colOff>
      <xdr:row>60</xdr:row>
      <xdr:rowOff>157480</xdr:rowOff>
    </xdr:to>
    <xdr:sp macro="" textlink="">
      <xdr:nvSpPr>
        <xdr:cNvPr id="646" name="楕円 645"/>
        <xdr:cNvSpPr/>
      </xdr:nvSpPr>
      <xdr:spPr>
        <a:xfrm>
          <a:off x="16268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34307</xdr:rowOff>
    </xdr:from>
    <xdr:ext cx="405111" cy="259045"/>
    <xdr:sp macro="" textlink="">
      <xdr:nvSpPr>
        <xdr:cNvPr id="647" name="【学校施設】&#10;有形固定資産減価償却率該当値テキスト"/>
        <xdr:cNvSpPr txBox="1"/>
      </xdr:nvSpPr>
      <xdr:spPr>
        <a:xfrm>
          <a:off x="16357600"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31115</xdr:rowOff>
    </xdr:from>
    <xdr:to>
      <xdr:col>81</xdr:col>
      <xdr:colOff>101600</xdr:colOff>
      <xdr:row>60</xdr:row>
      <xdr:rowOff>132715</xdr:rowOff>
    </xdr:to>
    <xdr:sp macro="" textlink="">
      <xdr:nvSpPr>
        <xdr:cNvPr id="648" name="楕円 647"/>
        <xdr:cNvSpPr/>
      </xdr:nvSpPr>
      <xdr:spPr>
        <a:xfrm>
          <a:off x="15430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81915</xdr:rowOff>
    </xdr:from>
    <xdr:to>
      <xdr:col>85</xdr:col>
      <xdr:colOff>127000</xdr:colOff>
      <xdr:row>60</xdr:row>
      <xdr:rowOff>106680</xdr:rowOff>
    </xdr:to>
    <xdr:cxnSp macro="">
      <xdr:nvCxnSpPr>
        <xdr:cNvPr id="649" name="直線コネクタ 648"/>
        <xdr:cNvCxnSpPr/>
      </xdr:nvCxnSpPr>
      <xdr:spPr>
        <a:xfrm>
          <a:off x="15481300" y="103689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19685</xdr:rowOff>
    </xdr:from>
    <xdr:to>
      <xdr:col>76</xdr:col>
      <xdr:colOff>165100</xdr:colOff>
      <xdr:row>60</xdr:row>
      <xdr:rowOff>121285</xdr:rowOff>
    </xdr:to>
    <xdr:sp macro="" textlink="">
      <xdr:nvSpPr>
        <xdr:cNvPr id="650" name="楕円 649"/>
        <xdr:cNvSpPr/>
      </xdr:nvSpPr>
      <xdr:spPr>
        <a:xfrm>
          <a:off x="14541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70485</xdr:rowOff>
    </xdr:from>
    <xdr:to>
      <xdr:col>81</xdr:col>
      <xdr:colOff>50800</xdr:colOff>
      <xdr:row>60</xdr:row>
      <xdr:rowOff>81915</xdr:rowOff>
    </xdr:to>
    <xdr:cxnSp macro="">
      <xdr:nvCxnSpPr>
        <xdr:cNvPr id="651" name="直線コネクタ 650"/>
        <xdr:cNvCxnSpPr/>
      </xdr:nvCxnSpPr>
      <xdr:spPr>
        <a:xfrm>
          <a:off x="14592300" y="103574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151130</xdr:rowOff>
    </xdr:from>
    <xdr:to>
      <xdr:col>72</xdr:col>
      <xdr:colOff>38100</xdr:colOff>
      <xdr:row>60</xdr:row>
      <xdr:rowOff>81280</xdr:rowOff>
    </xdr:to>
    <xdr:sp macro="" textlink="">
      <xdr:nvSpPr>
        <xdr:cNvPr id="652" name="楕円 651"/>
        <xdr:cNvSpPr/>
      </xdr:nvSpPr>
      <xdr:spPr>
        <a:xfrm>
          <a:off x="13652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30480</xdr:rowOff>
    </xdr:from>
    <xdr:to>
      <xdr:col>76</xdr:col>
      <xdr:colOff>114300</xdr:colOff>
      <xdr:row>60</xdr:row>
      <xdr:rowOff>70485</xdr:rowOff>
    </xdr:to>
    <xdr:cxnSp macro="">
      <xdr:nvCxnSpPr>
        <xdr:cNvPr id="653" name="直線コネクタ 652"/>
        <xdr:cNvCxnSpPr/>
      </xdr:nvCxnSpPr>
      <xdr:spPr>
        <a:xfrm>
          <a:off x="13703300" y="103174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132080</xdr:rowOff>
    </xdr:from>
    <xdr:to>
      <xdr:col>67</xdr:col>
      <xdr:colOff>101600</xdr:colOff>
      <xdr:row>60</xdr:row>
      <xdr:rowOff>62230</xdr:rowOff>
    </xdr:to>
    <xdr:sp macro="" textlink="">
      <xdr:nvSpPr>
        <xdr:cNvPr id="654" name="楕円 653"/>
        <xdr:cNvSpPr/>
      </xdr:nvSpPr>
      <xdr:spPr>
        <a:xfrm>
          <a:off x="12763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xdr:rowOff>
    </xdr:from>
    <xdr:to>
      <xdr:col>71</xdr:col>
      <xdr:colOff>177800</xdr:colOff>
      <xdr:row>60</xdr:row>
      <xdr:rowOff>30480</xdr:rowOff>
    </xdr:to>
    <xdr:cxnSp macro="">
      <xdr:nvCxnSpPr>
        <xdr:cNvPr id="655" name="直線コネクタ 654"/>
        <xdr:cNvCxnSpPr/>
      </xdr:nvCxnSpPr>
      <xdr:spPr>
        <a:xfrm>
          <a:off x="12814300" y="102984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656" name="n_1aveValue【学校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657"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658"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659" name="n_4ave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123842</xdr:rowOff>
    </xdr:from>
    <xdr:ext cx="405111" cy="259045"/>
    <xdr:sp macro="" textlink="">
      <xdr:nvSpPr>
        <xdr:cNvPr id="660" name="n_1mainValue【学校施設】&#10;有形固定資産減価償却率"/>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661" name="n_2main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72407</xdr:rowOff>
    </xdr:from>
    <xdr:ext cx="405111" cy="259045"/>
    <xdr:sp macro="" textlink="">
      <xdr:nvSpPr>
        <xdr:cNvPr id="662" name="n_3mainValue【学校施設】&#10;有形固定資産減価償却率"/>
        <xdr:cNvSpPr txBox="1"/>
      </xdr:nvSpPr>
      <xdr:spPr>
        <a:xfrm>
          <a:off x="13500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53357</xdr:rowOff>
    </xdr:from>
    <xdr:ext cx="405111" cy="259045"/>
    <xdr:sp macro="" textlink="">
      <xdr:nvSpPr>
        <xdr:cNvPr id="663" name="n_4mainValue【学校施設】&#10;有形固定資産減価償却率"/>
        <xdr:cNvSpPr txBox="1"/>
      </xdr:nvSpPr>
      <xdr:spPr>
        <a:xfrm>
          <a:off x="12611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87" name="直線コネクタ 686"/>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88"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89" name="直線コネクタ 688"/>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90"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91" name="直線コネクタ 690"/>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692" name="【学校施設】&#10;一人当たり面積平均値テキスト"/>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93" name="フローチャート: 判断 692"/>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694" name="フローチャート: 判断 693"/>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695" name="フローチャート: 判断 694"/>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96" name="フローチャート: 判断 695"/>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97" name="フローチャート: 判断 696"/>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88519</xdr:rowOff>
    </xdr:from>
    <xdr:to>
      <xdr:col>116</xdr:col>
      <xdr:colOff>114300</xdr:colOff>
      <xdr:row>63</xdr:row>
      <xdr:rowOff>18669</xdr:rowOff>
    </xdr:to>
    <xdr:sp macro="" textlink="">
      <xdr:nvSpPr>
        <xdr:cNvPr id="703" name="楕円 702"/>
        <xdr:cNvSpPr/>
      </xdr:nvSpPr>
      <xdr:spPr>
        <a:xfrm>
          <a:off x="22110700" y="1071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111396</xdr:rowOff>
    </xdr:from>
    <xdr:ext cx="469744" cy="259045"/>
    <xdr:sp macro="" textlink="">
      <xdr:nvSpPr>
        <xdr:cNvPr id="704" name="【学校施設】&#10;一人当たり面積該当値テキスト"/>
        <xdr:cNvSpPr txBox="1"/>
      </xdr:nvSpPr>
      <xdr:spPr>
        <a:xfrm>
          <a:off x="22199600" y="1056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92964</xdr:rowOff>
    </xdr:from>
    <xdr:to>
      <xdr:col>112</xdr:col>
      <xdr:colOff>38100</xdr:colOff>
      <xdr:row>63</xdr:row>
      <xdr:rowOff>23114</xdr:rowOff>
    </xdr:to>
    <xdr:sp macro="" textlink="">
      <xdr:nvSpPr>
        <xdr:cNvPr id="705" name="楕円 704"/>
        <xdr:cNvSpPr/>
      </xdr:nvSpPr>
      <xdr:spPr>
        <a:xfrm>
          <a:off x="21272500" y="107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139319</xdr:rowOff>
    </xdr:from>
    <xdr:to>
      <xdr:col>116</xdr:col>
      <xdr:colOff>63500</xdr:colOff>
      <xdr:row>62</xdr:row>
      <xdr:rowOff>143764</xdr:rowOff>
    </xdr:to>
    <xdr:cxnSp macro="">
      <xdr:nvCxnSpPr>
        <xdr:cNvPr id="706" name="直線コネクタ 705"/>
        <xdr:cNvCxnSpPr/>
      </xdr:nvCxnSpPr>
      <xdr:spPr>
        <a:xfrm flipV="1">
          <a:off x="21323300" y="10769219"/>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96647</xdr:rowOff>
    </xdr:from>
    <xdr:to>
      <xdr:col>107</xdr:col>
      <xdr:colOff>101600</xdr:colOff>
      <xdr:row>63</xdr:row>
      <xdr:rowOff>26797</xdr:rowOff>
    </xdr:to>
    <xdr:sp macro="" textlink="">
      <xdr:nvSpPr>
        <xdr:cNvPr id="707" name="楕円 706"/>
        <xdr:cNvSpPr/>
      </xdr:nvSpPr>
      <xdr:spPr>
        <a:xfrm>
          <a:off x="20383500" y="107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143764</xdr:rowOff>
    </xdr:from>
    <xdr:to>
      <xdr:col>111</xdr:col>
      <xdr:colOff>177800</xdr:colOff>
      <xdr:row>62</xdr:row>
      <xdr:rowOff>147447</xdr:rowOff>
    </xdr:to>
    <xdr:cxnSp macro="">
      <xdr:nvCxnSpPr>
        <xdr:cNvPr id="708" name="直線コネクタ 707"/>
        <xdr:cNvCxnSpPr/>
      </xdr:nvCxnSpPr>
      <xdr:spPr>
        <a:xfrm flipV="1">
          <a:off x="20434300" y="10773664"/>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100838</xdr:rowOff>
    </xdr:from>
    <xdr:to>
      <xdr:col>102</xdr:col>
      <xdr:colOff>165100</xdr:colOff>
      <xdr:row>63</xdr:row>
      <xdr:rowOff>30988</xdr:rowOff>
    </xdr:to>
    <xdr:sp macro="" textlink="">
      <xdr:nvSpPr>
        <xdr:cNvPr id="709" name="楕円 708"/>
        <xdr:cNvSpPr/>
      </xdr:nvSpPr>
      <xdr:spPr>
        <a:xfrm>
          <a:off x="19494500" y="107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147447</xdr:rowOff>
    </xdr:from>
    <xdr:to>
      <xdr:col>107</xdr:col>
      <xdr:colOff>50800</xdr:colOff>
      <xdr:row>62</xdr:row>
      <xdr:rowOff>151638</xdr:rowOff>
    </xdr:to>
    <xdr:cxnSp macro="">
      <xdr:nvCxnSpPr>
        <xdr:cNvPr id="710" name="直線コネクタ 709"/>
        <xdr:cNvCxnSpPr/>
      </xdr:nvCxnSpPr>
      <xdr:spPr>
        <a:xfrm flipV="1">
          <a:off x="19545300" y="1077734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105537</xdr:rowOff>
    </xdr:from>
    <xdr:to>
      <xdr:col>98</xdr:col>
      <xdr:colOff>38100</xdr:colOff>
      <xdr:row>63</xdr:row>
      <xdr:rowOff>35687</xdr:rowOff>
    </xdr:to>
    <xdr:sp macro="" textlink="">
      <xdr:nvSpPr>
        <xdr:cNvPr id="711" name="楕円 710"/>
        <xdr:cNvSpPr/>
      </xdr:nvSpPr>
      <xdr:spPr>
        <a:xfrm>
          <a:off x="18605500" y="107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151638</xdr:rowOff>
    </xdr:from>
    <xdr:to>
      <xdr:col>102</xdr:col>
      <xdr:colOff>114300</xdr:colOff>
      <xdr:row>62</xdr:row>
      <xdr:rowOff>156337</xdr:rowOff>
    </xdr:to>
    <xdr:cxnSp macro="">
      <xdr:nvCxnSpPr>
        <xdr:cNvPr id="712" name="直線コネクタ 711"/>
        <xdr:cNvCxnSpPr/>
      </xdr:nvCxnSpPr>
      <xdr:spPr>
        <a:xfrm flipV="1">
          <a:off x="18656300" y="10781538"/>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713" name="n_1aveValue【学校施設】&#10;一人当たり面積"/>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714" name="n_2aveValue【学校施設】&#10;一人当たり面積"/>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715" name="n_3aveValue【学校施設】&#10;一人当たり面積"/>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716" name="n_4aveValue【学校施設】&#10;一人当たり面積"/>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39641</xdr:rowOff>
    </xdr:from>
    <xdr:ext cx="469744" cy="259045"/>
    <xdr:sp macro="" textlink="">
      <xdr:nvSpPr>
        <xdr:cNvPr id="717" name="n_1mainValue【学校施設】&#10;一人当たり面積"/>
        <xdr:cNvSpPr txBox="1"/>
      </xdr:nvSpPr>
      <xdr:spPr>
        <a:xfrm>
          <a:off x="21075727" y="1049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43324</xdr:rowOff>
    </xdr:from>
    <xdr:ext cx="469744" cy="259045"/>
    <xdr:sp macro="" textlink="">
      <xdr:nvSpPr>
        <xdr:cNvPr id="718" name="n_2mainValue【学校施設】&#10;一人当たり面積"/>
        <xdr:cNvSpPr txBox="1"/>
      </xdr:nvSpPr>
      <xdr:spPr>
        <a:xfrm>
          <a:off x="20199427" y="1050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47515</xdr:rowOff>
    </xdr:from>
    <xdr:ext cx="469744" cy="259045"/>
    <xdr:sp macro="" textlink="">
      <xdr:nvSpPr>
        <xdr:cNvPr id="719" name="n_3mainValue【学校施設】&#10;一人当たり面積"/>
        <xdr:cNvSpPr txBox="1"/>
      </xdr:nvSpPr>
      <xdr:spPr>
        <a:xfrm>
          <a:off x="19310427" y="1050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52214</xdr:rowOff>
    </xdr:from>
    <xdr:ext cx="469744" cy="259045"/>
    <xdr:sp macro="" textlink="">
      <xdr:nvSpPr>
        <xdr:cNvPr id="720" name="n_4mainValue【学校施設】&#10;一人当たり面積"/>
        <xdr:cNvSpPr txBox="1"/>
      </xdr:nvSpPr>
      <xdr:spPr>
        <a:xfrm>
          <a:off x="18421427" y="1051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1" name="直線コネクタ 760"/>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2"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3" name="直線コネクタ 762"/>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4"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5" name="直線コネクタ 764"/>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66"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7" name="フローチャート: 判断 766"/>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68" name="フローチャート: 判断 767"/>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69" name="フローチャート: 判断 768"/>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0" name="フローチャート: 判断 769"/>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1" name="フローチャート: 判断 770"/>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38736</xdr:rowOff>
    </xdr:from>
    <xdr:to>
      <xdr:col>85</xdr:col>
      <xdr:colOff>177800</xdr:colOff>
      <xdr:row>104</xdr:row>
      <xdr:rowOff>140336</xdr:rowOff>
    </xdr:to>
    <xdr:sp macro="" textlink="">
      <xdr:nvSpPr>
        <xdr:cNvPr id="777" name="楕円 776"/>
        <xdr:cNvSpPr/>
      </xdr:nvSpPr>
      <xdr:spPr>
        <a:xfrm>
          <a:off x="162687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61613</xdr:rowOff>
    </xdr:from>
    <xdr:ext cx="405111" cy="259045"/>
    <xdr:sp macro="" textlink="">
      <xdr:nvSpPr>
        <xdr:cNvPr id="778" name="【公民館】&#10;有形固定資産減価償却率該当値テキスト"/>
        <xdr:cNvSpPr txBox="1"/>
      </xdr:nvSpPr>
      <xdr:spPr>
        <a:xfrm>
          <a:off x="16357600"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779" name="楕円 778"/>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89536</xdr:rowOff>
    </xdr:to>
    <xdr:cxnSp macro="">
      <xdr:nvCxnSpPr>
        <xdr:cNvPr id="780" name="直線コネクタ 779"/>
        <xdr:cNvCxnSpPr/>
      </xdr:nvCxnSpPr>
      <xdr:spPr>
        <a:xfrm>
          <a:off x="15481300" y="178841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122555</xdr:rowOff>
    </xdr:from>
    <xdr:to>
      <xdr:col>76</xdr:col>
      <xdr:colOff>165100</xdr:colOff>
      <xdr:row>104</xdr:row>
      <xdr:rowOff>52705</xdr:rowOff>
    </xdr:to>
    <xdr:sp macro="" textlink="">
      <xdr:nvSpPr>
        <xdr:cNvPr id="781" name="楕円 780"/>
        <xdr:cNvSpPr/>
      </xdr:nvSpPr>
      <xdr:spPr>
        <a:xfrm>
          <a:off x="14541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xdr:rowOff>
    </xdr:from>
    <xdr:to>
      <xdr:col>81</xdr:col>
      <xdr:colOff>50800</xdr:colOff>
      <xdr:row>104</xdr:row>
      <xdr:rowOff>53339</xdr:rowOff>
    </xdr:to>
    <xdr:cxnSp macro="">
      <xdr:nvCxnSpPr>
        <xdr:cNvPr id="782" name="直線コネクタ 781"/>
        <xdr:cNvCxnSpPr/>
      </xdr:nvCxnSpPr>
      <xdr:spPr>
        <a:xfrm>
          <a:off x="14592300" y="178327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69214</xdr:rowOff>
    </xdr:from>
    <xdr:to>
      <xdr:col>72</xdr:col>
      <xdr:colOff>38100</xdr:colOff>
      <xdr:row>103</xdr:row>
      <xdr:rowOff>170814</xdr:rowOff>
    </xdr:to>
    <xdr:sp macro="" textlink="">
      <xdr:nvSpPr>
        <xdr:cNvPr id="783" name="楕円 782"/>
        <xdr:cNvSpPr/>
      </xdr:nvSpPr>
      <xdr:spPr>
        <a:xfrm>
          <a:off x="13652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120014</xdr:rowOff>
    </xdr:from>
    <xdr:to>
      <xdr:col>76</xdr:col>
      <xdr:colOff>114300</xdr:colOff>
      <xdr:row>104</xdr:row>
      <xdr:rowOff>1905</xdr:rowOff>
    </xdr:to>
    <xdr:cxnSp macro="">
      <xdr:nvCxnSpPr>
        <xdr:cNvPr id="784" name="直線コネクタ 783"/>
        <xdr:cNvCxnSpPr/>
      </xdr:nvCxnSpPr>
      <xdr:spPr>
        <a:xfrm>
          <a:off x="13703300" y="1777936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785" name="楕円 784"/>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120014</xdr:rowOff>
    </xdr:from>
    <xdr:to>
      <xdr:col>71</xdr:col>
      <xdr:colOff>177800</xdr:colOff>
      <xdr:row>104</xdr:row>
      <xdr:rowOff>76200</xdr:rowOff>
    </xdr:to>
    <xdr:cxnSp macro="">
      <xdr:nvCxnSpPr>
        <xdr:cNvPr id="786" name="直線コネクタ 785"/>
        <xdr:cNvCxnSpPr/>
      </xdr:nvCxnSpPr>
      <xdr:spPr>
        <a:xfrm flipV="1">
          <a:off x="12814300" y="17779364"/>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787" name="n_1aveValue【公民館】&#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88" name="n_2ave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89" name="n_3aveValue【公民館】&#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790" name="n_4aveValue【公民館】&#10;有形固定資産減価償却率"/>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120666</xdr:rowOff>
    </xdr:from>
    <xdr:ext cx="405111" cy="259045"/>
    <xdr:sp macro="" textlink="">
      <xdr:nvSpPr>
        <xdr:cNvPr id="791" name="n_1main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69232</xdr:rowOff>
    </xdr:from>
    <xdr:ext cx="405111" cy="259045"/>
    <xdr:sp macro="" textlink="">
      <xdr:nvSpPr>
        <xdr:cNvPr id="792" name="n_2mainValue【公民館】&#10;有形固定資産減価償却率"/>
        <xdr:cNvSpPr txBox="1"/>
      </xdr:nvSpPr>
      <xdr:spPr>
        <a:xfrm>
          <a:off x="143897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15891</xdr:rowOff>
    </xdr:from>
    <xdr:ext cx="405111" cy="259045"/>
    <xdr:sp macro="" textlink="">
      <xdr:nvSpPr>
        <xdr:cNvPr id="793" name="n_3mainValue【公民館】&#10;有形固定資産減価償却率"/>
        <xdr:cNvSpPr txBox="1"/>
      </xdr:nvSpPr>
      <xdr:spPr>
        <a:xfrm>
          <a:off x="13500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794" name="n_4mainValue【公民館】&#10;有形固定資産減価償却率"/>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6" name="直線コネクタ 815"/>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7"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18" name="直線コネクタ 817"/>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19"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0" name="直線コネクタ 819"/>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1" name="【公民館】&#10;一人当たり面積平均値テキスト"/>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2" name="フローチャート: 判断 821"/>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3" name="フローチャート: 判断 822"/>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4" name="フローチャート: 判断 823"/>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5" name="フローチャート: 判断 824"/>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6" name="フローチャート: 判断 825"/>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39115</xdr:rowOff>
    </xdr:from>
    <xdr:to>
      <xdr:col>116</xdr:col>
      <xdr:colOff>114300</xdr:colOff>
      <xdr:row>106</xdr:row>
      <xdr:rowOff>140715</xdr:rowOff>
    </xdr:to>
    <xdr:sp macro="" textlink="">
      <xdr:nvSpPr>
        <xdr:cNvPr id="832" name="楕円 831"/>
        <xdr:cNvSpPr/>
      </xdr:nvSpPr>
      <xdr:spPr>
        <a:xfrm>
          <a:off x="221107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17542</xdr:rowOff>
    </xdr:from>
    <xdr:ext cx="469744" cy="259045"/>
    <xdr:sp macro="" textlink="">
      <xdr:nvSpPr>
        <xdr:cNvPr id="833" name="【公民館】&#10;一人当たり面積該当値テキスト"/>
        <xdr:cNvSpPr txBox="1"/>
      </xdr:nvSpPr>
      <xdr:spPr>
        <a:xfrm>
          <a:off x="22199600"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41402</xdr:rowOff>
    </xdr:from>
    <xdr:to>
      <xdr:col>112</xdr:col>
      <xdr:colOff>38100</xdr:colOff>
      <xdr:row>106</xdr:row>
      <xdr:rowOff>143002</xdr:rowOff>
    </xdr:to>
    <xdr:sp macro="" textlink="">
      <xdr:nvSpPr>
        <xdr:cNvPr id="834" name="楕円 833"/>
        <xdr:cNvSpPr/>
      </xdr:nvSpPr>
      <xdr:spPr>
        <a:xfrm>
          <a:off x="21272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89915</xdr:rowOff>
    </xdr:from>
    <xdr:to>
      <xdr:col>116</xdr:col>
      <xdr:colOff>63500</xdr:colOff>
      <xdr:row>106</xdr:row>
      <xdr:rowOff>92202</xdr:rowOff>
    </xdr:to>
    <xdr:cxnSp macro="">
      <xdr:nvCxnSpPr>
        <xdr:cNvPr id="835" name="直線コネクタ 834"/>
        <xdr:cNvCxnSpPr/>
      </xdr:nvCxnSpPr>
      <xdr:spPr>
        <a:xfrm flipV="1">
          <a:off x="21323300" y="1826361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36" name="楕円 835"/>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92202</xdr:rowOff>
    </xdr:from>
    <xdr:to>
      <xdr:col>111</xdr:col>
      <xdr:colOff>177800</xdr:colOff>
      <xdr:row>106</xdr:row>
      <xdr:rowOff>99061</xdr:rowOff>
    </xdr:to>
    <xdr:cxnSp macro="">
      <xdr:nvCxnSpPr>
        <xdr:cNvPr id="837" name="直線コネクタ 836"/>
        <xdr:cNvCxnSpPr/>
      </xdr:nvCxnSpPr>
      <xdr:spPr>
        <a:xfrm flipV="1">
          <a:off x="20434300" y="1826590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52832</xdr:rowOff>
    </xdr:from>
    <xdr:to>
      <xdr:col>102</xdr:col>
      <xdr:colOff>165100</xdr:colOff>
      <xdr:row>106</xdr:row>
      <xdr:rowOff>154432</xdr:rowOff>
    </xdr:to>
    <xdr:sp macro="" textlink="">
      <xdr:nvSpPr>
        <xdr:cNvPr id="838" name="楕円 837"/>
        <xdr:cNvSpPr/>
      </xdr:nvSpPr>
      <xdr:spPr>
        <a:xfrm>
          <a:off x="19494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106</xdr:row>
      <xdr:rowOff>103632</xdr:rowOff>
    </xdr:to>
    <xdr:cxnSp macro="">
      <xdr:nvCxnSpPr>
        <xdr:cNvPr id="839" name="直線コネクタ 838"/>
        <xdr:cNvCxnSpPr/>
      </xdr:nvCxnSpPr>
      <xdr:spPr>
        <a:xfrm flipV="1">
          <a:off x="19545300" y="18272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40" name="楕円 839"/>
        <xdr:cNvSpPr/>
      </xdr:nvSpPr>
      <xdr:spPr>
        <a:xfrm>
          <a:off x="18605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103632</xdr:rowOff>
    </xdr:from>
    <xdr:to>
      <xdr:col>102</xdr:col>
      <xdr:colOff>114300</xdr:colOff>
      <xdr:row>106</xdr:row>
      <xdr:rowOff>108204</xdr:rowOff>
    </xdr:to>
    <xdr:cxnSp macro="">
      <xdr:nvCxnSpPr>
        <xdr:cNvPr id="841" name="直線コネクタ 840"/>
        <xdr:cNvCxnSpPr/>
      </xdr:nvCxnSpPr>
      <xdr:spPr>
        <a:xfrm flipV="1">
          <a:off x="18656300" y="1827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842" name="n_1aveValue【公民館】&#10;一人当たり面積"/>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43" name="n_2aveValue【公民館】&#10;一人当たり面積"/>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44"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45" name="n_4aveValue【公民館】&#10;一人当たり面積"/>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134129</xdr:rowOff>
    </xdr:from>
    <xdr:ext cx="469744" cy="259045"/>
    <xdr:sp macro="" textlink="">
      <xdr:nvSpPr>
        <xdr:cNvPr id="846" name="n_1mainValue【公民館】&#10;一人当たり面積"/>
        <xdr:cNvSpPr txBox="1"/>
      </xdr:nvSpPr>
      <xdr:spPr>
        <a:xfrm>
          <a:off x="210757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847" name="n_2mainValue【公民館】&#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145559</xdr:rowOff>
    </xdr:from>
    <xdr:ext cx="469744" cy="259045"/>
    <xdr:sp macro="" textlink="">
      <xdr:nvSpPr>
        <xdr:cNvPr id="848" name="n_3mainValue【公民館】&#10;一人当たり面積"/>
        <xdr:cNvSpPr txBox="1"/>
      </xdr:nvSpPr>
      <xdr:spPr>
        <a:xfrm>
          <a:off x="193104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150131</xdr:rowOff>
    </xdr:from>
    <xdr:ext cx="469744" cy="259045"/>
    <xdr:sp macro="" textlink="">
      <xdr:nvSpPr>
        <xdr:cNvPr id="849" name="n_4mainValue【公民館】&#10;一人当たり面積"/>
        <xdr:cNvSpPr txBox="1"/>
      </xdr:nvSpPr>
      <xdr:spPr>
        <a:xfrm>
          <a:off x="18421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BIZ UDゴシック" panose="020B0400000000000000" pitchFamily="49" charset="-128"/>
              <a:ea typeface="BIZ UDゴシック" panose="020B0400000000000000" pitchFamily="49" charset="-128"/>
              <a:cs typeface="+mn-cs"/>
            </a:rPr>
            <a:t>インフラ資産としては、道路における一人当たり延長が類似団体より高いことから、社会基盤が高い水準で整備されていることが分かる。橋りょう・トンネルにおける有形固定資産減価償却率は類似団体より</a:t>
          </a:r>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低い</a:t>
          </a:r>
          <a:r>
            <a:rPr kumimoji="1" lang="ja-JP" altLang="ja-JP" sz="1400">
              <a:solidFill>
                <a:schemeClr val="dk1"/>
              </a:solidFill>
              <a:effectLst/>
              <a:latin typeface="BIZ UDゴシック" panose="020B0400000000000000" pitchFamily="49" charset="-128"/>
              <a:ea typeface="BIZ UDゴシック" panose="020B0400000000000000" pitchFamily="49" charset="-128"/>
              <a:cs typeface="+mn-cs"/>
            </a:rPr>
            <a:t>ことから、</a:t>
          </a:r>
          <a:r>
            <a:rPr kumimoji="1" lang="ja-JP" altLang="en-US" sz="1400">
              <a:solidFill>
                <a:schemeClr val="dk1"/>
              </a:solidFill>
              <a:effectLst/>
              <a:latin typeface="BIZ UDゴシック" panose="020B0400000000000000" pitchFamily="49" charset="-128"/>
              <a:ea typeface="BIZ UDゴシック" panose="020B0400000000000000" pitchFamily="49" charset="-128"/>
              <a:cs typeface="+mn-cs"/>
            </a:rPr>
            <a:t>計画的に整備されていることがわかる。</a:t>
          </a:r>
          <a:r>
            <a:rPr kumimoji="1" lang="ja-JP" altLang="ja-JP" sz="1400">
              <a:solidFill>
                <a:schemeClr val="dk1"/>
              </a:solidFill>
              <a:effectLst/>
              <a:latin typeface="BIZ UDゴシック" panose="020B0400000000000000" pitchFamily="49" charset="-128"/>
              <a:ea typeface="BIZ UDゴシック" panose="020B0400000000000000" pitchFamily="49" charset="-128"/>
              <a:cs typeface="+mn-cs"/>
            </a:rPr>
            <a:t>漁港、港湾においては、近年の漁港施設に対する機能保全、強化事業により、減価償却率は低く推移している。</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400">
              <a:solidFill>
                <a:schemeClr val="dk1"/>
              </a:solidFill>
              <a:effectLst/>
              <a:latin typeface="BIZ UDゴシック" panose="020B0400000000000000" pitchFamily="49" charset="-128"/>
              <a:ea typeface="BIZ UDゴシック" panose="020B0400000000000000" pitchFamily="49" charset="-128"/>
              <a:cs typeface="+mn-cs"/>
            </a:rPr>
            <a:t>事業用資産としては、公営住宅における一人当たり面積が類似団体より高い水準で整備されているものの、有形固定資産減価償却率が高いことから、引き続き、社会資本整備交付金を活用し長寿命化計画を基に改修を進めていく。また、学校施設における一人当たり面積及び有形固定資産減価償却率は類似団体と比べるとやや高めとなっている。認定こども園・幼稚園・保育所・公民館における一人当たり面積は類似団体に比べ低いことから、人口減少下における施設の整理ができていると判断できる。また、有形固定資産減価償却率は令和元年度に下南認定こども園整備事業が完了したため大幅に低下した。今後も人口減少・少子化に注視しながら施設の整備や維持管理を行う必要がある。</a:t>
          </a:r>
          <a:endParaRPr lang="ja-JP" altLang="ja-JP" sz="1400">
            <a:effectLst/>
            <a:latin typeface="BIZ UDゴシック" panose="020B0400000000000000" pitchFamily="49" charset="-128"/>
            <a:ea typeface="BIZ UDゴシック" panose="020B0400000000000000"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
37,289
291.20
27,518,051
27,059,356
362,562
11,789,534
27,892,868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74" name="楕円 73"/>
        <xdr:cNvSpPr/>
      </xdr:nvSpPr>
      <xdr:spPr>
        <a:xfrm>
          <a:off x="45847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134455</xdr:rowOff>
    </xdr:from>
    <xdr:ext cx="405111" cy="259045"/>
    <xdr:sp macro="" textlink="">
      <xdr:nvSpPr>
        <xdr:cNvPr id="75" name="【図書館】&#10;有形固定資産減価償却率該当値テキスト"/>
        <xdr:cNvSpPr txBox="1"/>
      </xdr:nvSpPr>
      <xdr:spPr>
        <a:xfrm>
          <a:off x="4673600"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6" name="楕円 75"/>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35378</xdr:rowOff>
    </xdr:to>
    <xdr:cxnSp macro="">
      <xdr:nvCxnSpPr>
        <xdr:cNvPr id="77" name="直線コネクタ 76"/>
        <xdr:cNvCxnSpPr/>
      </xdr:nvCxnSpPr>
      <xdr:spPr>
        <a:xfrm>
          <a:off x="3797300" y="668274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77651</xdr:rowOff>
    </xdr:from>
    <xdr:to>
      <xdr:col>15</xdr:col>
      <xdr:colOff>101600</xdr:colOff>
      <xdr:row>39</xdr:row>
      <xdr:rowOff>7801</xdr:rowOff>
    </xdr:to>
    <xdr:sp macro="" textlink="">
      <xdr:nvSpPr>
        <xdr:cNvPr id="78" name="楕円 77"/>
        <xdr:cNvSpPr/>
      </xdr:nvSpPr>
      <xdr:spPr>
        <a:xfrm>
          <a:off x="2857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128451</xdr:rowOff>
    </xdr:from>
    <xdr:to>
      <xdr:col>19</xdr:col>
      <xdr:colOff>177800</xdr:colOff>
      <xdr:row>38</xdr:row>
      <xdr:rowOff>167640</xdr:rowOff>
    </xdr:to>
    <xdr:cxnSp macro="">
      <xdr:nvCxnSpPr>
        <xdr:cNvPr id="79" name="直線コネクタ 78"/>
        <xdr:cNvCxnSpPr/>
      </xdr:nvCxnSpPr>
      <xdr:spPr>
        <a:xfrm>
          <a:off x="2908300" y="66435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38463</xdr:rowOff>
    </xdr:from>
    <xdr:to>
      <xdr:col>10</xdr:col>
      <xdr:colOff>165100</xdr:colOff>
      <xdr:row>38</xdr:row>
      <xdr:rowOff>140063</xdr:rowOff>
    </xdr:to>
    <xdr:sp macro="" textlink="">
      <xdr:nvSpPr>
        <xdr:cNvPr id="80" name="楕円 79"/>
        <xdr:cNvSpPr/>
      </xdr:nvSpPr>
      <xdr:spPr>
        <a:xfrm>
          <a:off x="1968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89263</xdr:rowOff>
    </xdr:from>
    <xdr:to>
      <xdr:col>15</xdr:col>
      <xdr:colOff>50800</xdr:colOff>
      <xdr:row>38</xdr:row>
      <xdr:rowOff>128451</xdr:rowOff>
    </xdr:to>
    <xdr:cxnSp macro="">
      <xdr:nvCxnSpPr>
        <xdr:cNvPr id="81" name="直線コネクタ 80"/>
        <xdr:cNvCxnSpPr/>
      </xdr:nvCxnSpPr>
      <xdr:spPr>
        <a:xfrm>
          <a:off x="2019300" y="66043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170724</xdr:rowOff>
    </xdr:from>
    <xdr:to>
      <xdr:col>6</xdr:col>
      <xdr:colOff>38100</xdr:colOff>
      <xdr:row>38</xdr:row>
      <xdr:rowOff>100874</xdr:rowOff>
    </xdr:to>
    <xdr:sp macro="" textlink="">
      <xdr:nvSpPr>
        <xdr:cNvPr id="82" name="楕円 81"/>
        <xdr:cNvSpPr/>
      </xdr:nvSpPr>
      <xdr:spPr>
        <a:xfrm>
          <a:off x="1079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50074</xdr:rowOff>
    </xdr:from>
    <xdr:to>
      <xdr:col>10</xdr:col>
      <xdr:colOff>114300</xdr:colOff>
      <xdr:row>38</xdr:row>
      <xdr:rowOff>89263</xdr:rowOff>
    </xdr:to>
    <xdr:cxnSp macro="">
      <xdr:nvCxnSpPr>
        <xdr:cNvPr id="83" name="直線コネクタ 82"/>
        <xdr:cNvCxnSpPr/>
      </xdr:nvCxnSpPr>
      <xdr:spPr>
        <a:xfrm>
          <a:off x="1130300" y="65651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88" name="n_1mainValue【図書館】&#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170378</xdr:rowOff>
    </xdr:from>
    <xdr:ext cx="405111" cy="259045"/>
    <xdr:sp macro="" textlink="">
      <xdr:nvSpPr>
        <xdr:cNvPr id="89" name="n_2mainValue【図書館】&#10;有形固定資産減価償却率"/>
        <xdr:cNvSpPr txBox="1"/>
      </xdr:nvSpPr>
      <xdr:spPr>
        <a:xfrm>
          <a:off x="2705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131190</xdr:rowOff>
    </xdr:from>
    <xdr:ext cx="405111" cy="259045"/>
    <xdr:sp macro="" textlink="">
      <xdr:nvSpPr>
        <xdr:cNvPr id="90" name="n_3mainValue【図書館】&#10;有形固定資産減価償却率"/>
        <xdr:cNvSpPr txBox="1"/>
      </xdr:nvSpPr>
      <xdr:spPr>
        <a:xfrm>
          <a:off x="1816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92001</xdr:rowOff>
    </xdr:from>
    <xdr:ext cx="405111" cy="259045"/>
    <xdr:sp macro="" textlink="">
      <xdr:nvSpPr>
        <xdr:cNvPr id="91" name="n_4mainValue【図書館】&#10;有形固定資産減価償却率"/>
        <xdr:cNvSpPr txBox="1"/>
      </xdr:nvSpPr>
      <xdr:spPr>
        <a:xfrm>
          <a:off x="927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29" name="楕円 128"/>
        <xdr:cNvSpPr/>
      </xdr:nvSpPr>
      <xdr:spPr>
        <a:xfrm>
          <a:off x="104267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81551</xdr:rowOff>
    </xdr:from>
    <xdr:ext cx="469744" cy="259045"/>
    <xdr:sp macro="" textlink="">
      <xdr:nvSpPr>
        <xdr:cNvPr id="130" name="【図書館】&#10;一人当たり面積該当値テキスト"/>
        <xdr:cNvSpPr txBox="1"/>
      </xdr:nvSpPr>
      <xdr:spPr>
        <a:xfrm>
          <a:off x="10515600" y="659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112268</xdr:rowOff>
    </xdr:from>
    <xdr:to>
      <xdr:col>50</xdr:col>
      <xdr:colOff>165100</xdr:colOff>
      <xdr:row>39</xdr:row>
      <xdr:rowOff>42418</xdr:rowOff>
    </xdr:to>
    <xdr:sp macro="" textlink="">
      <xdr:nvSpPr>
        <xdr:cNvPr id="131" name="楕円 130"/>
        <xdr:cNvSpPr/>
      </xdr:nvSpPr>
      <xdr:spPr>
        <a:xfrm>
          <a:off x="9588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153924</xdr:rowOff>
    </xdr:from>
    <xdr:to>
      <xdr:col>55</xdr:col>
      <xdr:colOff>0</xdr:colOff>
      <xdr:row>38</xdr:row>
      <xdr:rowOff>163068</xdr:rowOff>
    </xdr:to>
    <xdr:cxnSp macro="">
      <xdr:nvCxnSpPr>
        <xdr:cNvPr id="132" name="直線コネクタ 131"/>
        <xdr:cNvCxnSpPr/>
      </xdr:nvCxnSpPr>
      <xdr:spPr>
        <a:xfrm flipV="1">
          <a:off x="9639300" y="66690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112268</xdr:rowOff>
    </xdr:from>
    <xdr:to>
      <xdr:col>46</xdr:col>
      <xdr:colOff>38100</xdr:colOff>
      <xdr:row>39</xdr:row>
      <xdr:rowOff>42418</xdr:rowOff>
    </xdr:to>
    <xdr:sp macro="" textlink="">
      <xdr:nvSpPr>
        <xdr:cNvPr id="133" name="楕円 132"/>
        <xdr:cNvSpPr/>
      </xdr:nvSpPr>
      <xdr:spPr>
        <a:xfrm>
          <a:off x="8699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163068</xdr:rowOff>
    </xdr:from>
    <xdr:to>
      <xdr:col>50</xdr:col>
      <xdr:colOff>114300</xdr:colOff>
      <xdr:row>38</xdr:row>
      <xdr:rowOff>163068</xdr:rowOff>
    </xdr:to>
    <xdr:cxnSp macro="">
      <xdr:nvCxnSpPr>
        <xdr:cNvPr id="134" name="直線コネクタ 133"/>
        <xdr:cNvCxnSpPr/>
      </xdr:nvCxnSpPr>
      <xdr:spPr>
        <a:xfrm>
          <a:off x="8750300" y="6678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121412</xdr:rowOff>
    </xdr:from>
    <xdr:to>
      <xdr:col>41</xdr:col>
      <xdr:colOff>101600</xdr:colOff>
      <xdr:row>39</xdr:row>
      <xdr:rowOff>51562</xdr:rowOff>
    </xdr:to>
    <xdr:sp macro="" textlink="">
      <xdr:nvSpPr>
        <xdr:cNvPr id="135" name="楕円 134"/>
        <xdr:cNvSpPr/>
      </xdr:nvSpPr>
      <xdr:spPr>
        <a:xfrm>
          <a:off x="7810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163068</xdr:rowOff>
    </xdr:from>
    <xdr:to>
      <xdr:col>45</xdr:col>
      <xdr:colOff>177800</xdr:colOff>
      <xdr:row>39</xdr:row>
      <xdr:rowOff>762</xdr:rowOff>
    </xdr:to>
    <xdr:cxnSp macro="">
      <xdr:nvCxnSpPr>
        <xdr:cNvPr id="136" name="直線コネクタ 135"/>
        <xdr:cNvCxnSpPr/>
      </xdr:nvCxnSpPr>
      <xdr:spPr>
        <a:xfrm flipV="1">
          <a:off x="7861300" y="6678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130556</xdr:rowOff>
    </xdr:from>
    <xdr:to>
      <xdr:col>36</xdr:col>
      <xdr:colOff>165100</xdr:colOff>
      <xdr:row>39</xdr:row>
      <xdr:rowOff>60706</xdr:rowOff>
    </xdr:to>
    <xdr:sp macro="" textlink="">
      <xdr:nvSpPr>
        <xdr:cNvPr id="137" name="楕円 136"/>
        <xdr:cNvSpPr/>
      </xdr:nvSpPr>
      <xdr:spPr>
        <a:xfrm>
          <a:off x="6921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762</xdr:rowOff>
    </xdr:from>
    <xdr:to>
      <xdr:col>41</xdr:col>
      <xdr:colOff>50800</xdr:colOff>
      <xdr:row>39</xdr:row>
      <xdr:rowOff>9906</xdr:rowOff>
    </xdr:to>
    <xdr:cxnSp macro="">
      <xdr:nvCxnSpPr>
        <xdr:cNvPr id="138" name="直線コネクタ 137"/>
        <xdr:cNvCxnSpPr/>
      </xdr:nvCxnSpPr>
      <xdr:spPr>
        <a:xfrm flipV="1">
          <a:off x="6972300" y="6687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33545</xdr:rowOff>
    </xdr:from>
    <xdr:ext cx="469744" cy="259045"/>
    <xdr:sp macro="" textlink="">
      <xdr:nvSpPr>
        <xdr:cNvPr id="143" name="n_1mainValue【図書館】&#10;一人当たり面積"/>
        <xdr:cNvSpPr txBox="1"/>
      </xdr:nvSpPr>
      <xdr:spPr>
        <a:xfrm>
          <a:off x="93917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33545</xdr:rowOff>
    </xdr:from>
    <xdr:ext cx="469744" cy="259045"/>
    <xdr:sp macro="" textlink="">
      <xdr:nvSpPr>
        <xdr:cNvPr id="144" name="n_2mainValue【図書館】&#10;一人当たり面積"/>
        <xdr:cNvSpPr txBox="1"/>
      </xdr:nvSpPr>
      <xdr:spPr>
        <a:xfrm>
          <a:off x="85154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42689</xdr:rowOff>
    </xdr:from>
    <xdr:ext cx="469744" cy="259045"/>
    <xdr:sp macro="" textlink="">
      <xdr:nvSpPr>
        <xdr:cNvPr id="145" name="n_3mainValue【図書館】&#10;一人当たり面積"/>
        <xdr:cNvSpPr txBox="1"/>
      </xdr:nvSpPr>
      <xdr:spPr>
        <a:xfrm>
          <a:off x="76264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51833</xdr:rowOff>
    </xdr:from>
    <xdr:ext cx="469744" cy="259045"/>
    <xdr:sp macro="" textlink="">
      <xdr:nvSpPr>
        <xdr:cNvPr id="146" name="n_4mainValue【図書館】&#10;一人当たり面積"/>
        <xdr:cNvSpPr txBox="1"/>
      </xdr:nvSpPr>
      <xdr:spPr>
        <a:xfrm>
          <a:off x="67374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92075</xdr:rowOff>
    </xdr:from>
    <xdr:to>
      <xdr:col>24</xdr:col>
      <xdr:colOff>114300</xdr:colOff>
      <xdr:row>61</xdr:row>
      <xdr:rowOff>22225</xdr:rowOff>
    </xdr:to>
    <xdr:sp macro="" textlink="">
      <xdr:nvSpPr>
        <xdr:cNvPr id="187" name="楕円 186"/>
        <xdr:cNvSpPr/>
      </xdr:nvSpPr>
      <xdr:spPr>
        <a:xfrm>
          <a:off x="4584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70502</xdr:rowOff>
    </xdr:from>
    <xdr:ext cx="405111" cy="259045"/>
    <xdr:sp macro="" textlink="">
      <xdr:nvSpPr>
        <xdr:cNvPr id="188" name="【体育館・プール】&#10;有形固定資産減価償却率該当値テキスト"/>
        <xdr:cNvSpPr txBox="1"/>
      </xdr:nvSpPr>
      <xdr:spPr>
        <a:xfrm>
          <a:off x="4673600"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44450</xdr:rowOff>
    </xdr:from>
    <xdr:to>
      <xdr:col>20</xdr:col>
      <xdr:colOff>38100</xdr:colOff>
      <xdr:row>62</xdr:row>
      <xdr:rowOff>146050</xdr:rowOff>
    </xdr:to>
    <xdr:sp macro="" textlink="">
      <xdr:nvSpPr>
        <xdr:cNvPr id="189" name="楕円 188"/>
        <xdr:cNvSpPr/>
      </xdr:nvSpPr>
      <xdr:spPr>
        <a:xfrm>
          <a:off x="3746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142875</xdr:rowOff>
    </xdr:from>
    <xdr:to>
      <xdr:col>24</xdr:col>
      <xdr:colOff>63500</xdr:colOff>
      <xdr:row>62</xdr:row>
      <xdr:rowOff>95250</xdr:rowOff>
    </xdr:to>
    <xdr:cxnSp macro="">
      <xdr:nvCxnSpPr>
        <xdr:cNvPr id="190" name="直線コネクタ 189"/>
        <xdr:cNvCxnSpPr/>
      </xdr:nvCxnSpPr>
      <xdr:spPr>
        <a:xfrm flipV="1">
          <a:off x="3797300" y="10429875"/>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133985</xdr:rowOff>
    </xdr:from>
    <xdr:to>
      <xdr:col>15</xdr:col>
      <xdr:colOff>101600</xdr:colOff>
      <xdr:row>62</xdr:row>
      <xdr:rowOff>64135</xdr:rowOff>
    </xdr:to>
    <xdr:sp macro="" textlink="">
      <xdr:nvSpPr>
        <xdr:cNvPr id="191" name="楕円 190"/>
        <xdr:cNvSpPr/>
      </xdr:nvSpPr>
      <xdr:spPr>
        <a:xfrm>
          <a:off x="2857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13335</xdr:rowOff>
    </xdr:from>
    <xdr:to>
      <xdr:col>19</xdr:col>
      <xdr:colOff>177800</xdr:colOff>
      <xdr:row>62</xdr:row>
      <xdr:rowOff>95250</xdr:rowOff>
    </xdr:to>
    <xdr:cxnSp macro="">
      <xdr:nvCxnSpPr>
        <xdr:cNvPr id="192" name="直線コネクタ 191"/>
        <xdr:cNvCxnSpPr/>
      </xdr:nvCxnSpPr>
      <xdr:spPr>
        <a:xfrm>
          <a:off x="2908300" y="1064323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101600</xdr:rowOff>
    </xdr:from>
    <xdr:to>
      <xdr:col>10</xdr:col>
      <xdr:colOff>165100</xdr:colOff>
      <xdr:row>62</xdr:row>
      <xdr:rowOff>31750</xdr:rowOff>
    </xdr:to>
    <xdr:sp macro="" textlink="">
      <xdr:nvSpPr>
        <xdr:cNvPr id="193" name="楕円 192"/>
        <xdr:cNvSpPr/>
      </xdr:nvSpPr>
      <xdr:spPr>
        <a:xfrm>
          <a:off x="1968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152400</xdr:rowOff>
    </xdr:from>
    <xdr:to>
      <xdr:col>15</xdr:col>
      <xdr:colOff>50800</xdr:colOff>
      <xdr:row>62</xdr:row>
      <xdr:rowOff>13335</xdr:rowOff>
    </xdr:to>
    <xdr:cxnSp macro="">
      <xdr:nvCxnSpPr>
        <xdr:cNvPr id="194" name="直線コネクタ 193"/>
        <xdr:cNvCxnSpPr/>
      </xdr:nvCxnSpPr>
      <xdr:spPr>
        <a:xfrm>
          <a:off x="2019300" y="106108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50165</xdr:rowOff>
    </xdr:from>
    <xdr:to>
      <xdr:col>6</xdr:col>
      <xdr:colOff>38100</xdr:colOff>
      <xdr:row>61</xdr:row>
      <xdr:rowOff>151765</xdr:rowOff>
    </xdr:to>
    <xdr:sp macro="" textlink="">
      <xdr:nvSpPr>
        <xdr:cNvPr id="195" name="楕円 194"/>
        <xdr:cNvSpPr/>
      </xdr:nvSpPr>
      <xdr:spPr>
        <a:xfrm>
          <a:off x="1079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100965</xdr:rowOff>
    </xdr:from>
    <xdr:to>
      <xdr:col>10</xdr:col>
      <xdr:colOff>114300</xdr:colOff>
      <xdr:row>61</xdr:row>
      <xdr:rowOff>152400</xdr:rowOff>
    </xdr:to>
    <xdr:cxnSp macro="">
      <xdr:nvCxnSpPr>
        <xdr:cNvPr id="196" name="直線コネクタ 195"/>
        <xdr:cNvCxnSpPr/>
      </xdr:nvCxnSpPr>
      <xdr:spPr>
        <a:xfrm>
          <a:off x="1130300" y="105594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137177</xdr:rowOff>
    </xdr:from>
    <xdr:ext cx="405111" cy="259045"/>
    <xdr:sp macro="" textlink="">
      <xdr:nvSpPr>
        <xdr:cNvPr id="201" name="n_1mainValue【体育館・プール】&#10;有形固定資産減価償却率"/>
        <xdr:cNvSpPr txBox="1"/>
      </xdr:nvSpPr>
      <xdr:spPr>
        <a:xfrm>
          <a:off x="35820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202" name="n_2mainValue【体育館・プール】&#10;有形固定資産減価償却率"/>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22877</xdr:rowOff>
    </xdr:from>
    <xdr:ext cx="405111" cy="259045"/>
    <xdr:sp macro="" textlink="">
      <xdr:nvSpPr>
        <xdr:cNvPr id="203" name="n_3mainValue【体育館・プール】&#10;有形固定資産減価償却率"/>
        <xdr:cNvSpPr txBox="1"/>
      </xdr:nvSpPr>
      <xdr:spPr>
        <a:xfrm>
          <a:off x="1816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142892</xdr:rowOff>
    </xdr:from>
    <xdr:ext cx="405111" cy="259045"/>
    <xdr:sp macro="" textlink="">
      <xdr:nvSpPr>
        <xdr:cNvPr id="204" name="n_4mainValue【体育館・プール】&#10;有形固定資産減価償却率"/>
        <xdr:cNvSpPr txBox="1"/>
      </xdr:nvSpPr>
      <xdr:spPr>
        <a:xfrm>
          <a:off x="927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111506</xdr:rowOff>
    </xdr:from>
    <xdr:to>
      <xdr:col>55</xdr:col>
      <xdr:colOff>50800</xdr:colOff>
      <xdr:row>64</xdr:row>
      <xdr:rowOff>41656</xdr:rowOff>
    </xdr:to>
    <xdr:sp macro="" textlink="">
      <xdr:nvSpPr>
        <xdr:cNvPr id="244" name="楕円 243"/>
        <xdr:cNvSpPr/>
      </xdr:nvSpPr>
      <xdr:spPr>
        <a:xfrm>
          <a:off x="104267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26433</xdr:rowOff>
    </xdr:from>
    <xdr:ext cx="469744" cy="259045"/>
    <xdr:sp macro="" textlink="">
      <xdr:nvSpPr>
        <xdr:cNvPr id="245" name="【体育館・プール】&#10;一人当たり面積該当値テキスト"/>
        <xdr:cNvSpPr txBox="1"/>
      </xdr:nvSpPr>
      <xdr:spPr>
        <a:xfrm>
          <a:off x="10515600" y="1082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113792</xdr:rowOff>
    </xdr:from>
    <xdr:to>
      <xdr:col>50</xdr:col>
      <xdr:colOff>165100</xdr:colOff>
      <xdr:row>64</xdr:row>
      <xdr:rowOff>43942</xdr:rowOff>
    </xdr:to>
    <xdr:sp macro="" textlink="">
      <xdr:nvSpPr>
        <xdr:cNvPr id="246" name="楕円 245"/>
        <xdr:cNvSpPr/>
      </xdr:nvSpPr>
      <xdr:spPr>
        <a:xfrm>
          <a:off x="9588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162306</xdr:rowOff>
    </xdr:from>
    <xdr:to>
      <xdr:col>55</xdr:col>
      <xdr:colOff>0</xdr:colOff>
      <xdr:row>63</xdr:row>
      <xdr:rowOff>164592</xdr:rowOff>
    </xdr:to>
    <xdr:cxnSp macro="">
      <xdr:nvCxnSpPr>
        <xdr:cNvPr id="247" name="直線コネクタ 246"/>
        <xdr:cNvCxnSpPr/>
      </xdr:nvCxnSpPr>
      <xdr:spPr>
        <a:xfrm flipV="1">
          <a:off x="9639300" y="109636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104648</xdr:rowOff>
    </xdr:from>
    <xdr:to>
      <xdr:col>46</xdr:col>
      <xdr:colOff>38100</xdr:colOff>
      <xdr:row>64</xdr:row>
      <xdr:rowOff>34798</xdr:rowOff>
    </xdr:to>
    <xdr:sp macro="" textlink="">
      <xdr:nvSpPr>
        <xdr:cNvPr id="248" name="楕円 247"/>
        <xdr:cNvSpPr/>
      </xdr:nvSpPr>
      <xdr:spPr>
        <a:xfrm>
          <a:off x="8699500" y="109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155448</xdr:rowOff>
    </xdr:from>
    <xdr:to>
      <xdr:col>50</xdr:col>
      <xdr:colOff>114300</xdr:colOff>
      <xdr:row>63</xdr:row>
      <xdr:rowOff>164592</xdr:rowOff>
    </xdr:to>
    <xdr:cxnSp macro="">
      <xdr:nvCxnSpPr>
        <xdr:cNvPr id="249" name="直線コネクタ 248"/>
        <xdr:cNvCxnSpPr/>
      </xdr:nvCxnSpPr>
      <xdr:spPr>
        <a:xfrm>
          <a:off x="8750300" y="1095679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106172</xdr:rowOff>
    </xdr:from>
    <xdr:to>
      <xdr:col>41</xdr:col>
      <xdr:colOff>101600</xdr:colOff>
      <xdr:row>64</xdr:row>
      <xdr:rowOff>36322</xdr:rowOff>
    </xdr:to>
    <xdr:sp macro="" textlink="">
      <xdr:nvSpPr>
        <xdr:cNvPr id="250" name="楕円 249"/>
        <xdr:cNvSpPr/>
      </xdr:nvSpPr>
      <xdr:spPr>
        <a:xfrm>
          <a:off x="7810500" y="109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155448</xdr:rowOff>
    </xdr:from>
    <xdr:to>
      <xdr:col>45</xdr:col>
      <xdr:colOff>177800</xdr:colOff>
      <xdr:row>63</xdr:row>
      <xdr:rowOff>156972</xdr:rowOff>
    </xdr:to>
    <xdr:cxnSp macro="">
      <xdr:nvCxnSpPr>
        <xdr:cNvPr id="251" name="直線コネクタ 250"/>
        <xdr:cNvCxnSpPr/>
      </xdr:nvCxnSpPr>
      <xdr:spPr>
        <a:xfrm flipV="1">
          <a:off x="7861300" y="109567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107696</xdr:rowOff>
    </xdr:from>
    <xdr:to>
      <xdr:col>36</xdr:col>
      <xdr:colOff>165100</xdr:colOff>
      <xdr:row>64</xdr:row>
      <xdr:rowOff>37846</xdr:rowOff>
    </xdr:to>
    <xdr:sp macro="" textlink="">
      <xdr:nvSpPr>
        <xdr:cNvPr id="252" name="楕円 251"/>
        <xdr:cNvSpPr/>
      </xdr:nvSpPr>
      <xdr:spPr>
        <a:xfrm>
          <a:off x="6921500" y="1090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156972</xdr:rowOff>
    </xdr:from>
    <xdr:to>
      <xdr:col>41</xdr:col>
      <xdr:colOff>50800</xdr:colOff>
      <xdr:row>63</xdr:row>
      <xdr:rowOff>158496</xdr:rowOff>
    </xdr:to>
    <xdr:cxnSp macro="">
      <xdr:nvCxnSpPr>
        <xdr:cNvPr id="253" name="直線コネクタ 252"/>
        <xdr:cNvCxnSpPr/>
      </xdr:nvCxnSpPr>
      <xdr:spPr>
        <a:xfrm flipV="1">
          <a:off x="6972300" y="1095832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35069</xdr:rowOff>
    </xdr:from>
    <xdr:ext cx="469744" cy="259045"/>
    <xdr:sp macro="" textlink="">
      <xdr:nvSpPr>
        <xdr:cNvPr id="258" name="n_1mainValue【体育館・プール】&#10;一人当たり面積"/>
        <xdr:cNvSpPr txBox="1"/>
      </xdr:nvSpPr>
      <xdr:spPr>
        <a:xfrm>
          <a:off x="9391727" y="1100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25925</xdr:rowOff>
    </xdr:from>
    <xdr:ext cx="469744" cy="259045"/>
    <xdr:sp macro="" textlink="">
      <xdr:nvSpPr>
        <xdr:cNvPr id="259" name="n_2mainValue【体育館・プール】&#10;一人当たり面積"/>
        <xdr:cNvSpPr txBox="1"/>
      </xdr:nvSpPr>
      <xdr:spPr>
        <a:xfrm>
          <a:off x="8515427" y="1099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27449</xdr:rowOff>
    </xdr:from>
    <xdr:ext cx="469744" cy="259045"/>
    <xdr:sp macro="" textlink="">
      <xdr:nvSpPr>
        <xdr:cNvPr id="260" name="n_3mainValue【体育館・プール】&#10;一人当たり面積"/>
        <xdr:cNvSpPr txBox="1"/>
      </xdr:nvSpPr>
      <xdr:spPr>
        <a:xfrm>
          <a:off x="7626427" y="1100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28973</xdr:rowOff>
    </xdr:from>
    <xdr:ext cx="469744" cy="259045"/>
    <xdr:sp macro="" textlink="">
      <xdr:nvSpPr>
        <xdr:cNvPr id="261" name="n_4mainValue【体育館・プール】&#10;一人当たり面積"/>
        <xdr:cNvSpPr txBox="1"/>
      </xdr:nvSpPr>
      <xdr:spPr>
        <a:xfrm>
          <a:off x="6737427"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86361</xdr:rowOff>
    </xdr:from>
    <xdr:to>
      <xdr:col>24</xdr:col>
      <xdr:colOff>114300</xdr:colOff>
      <xdr:row>84</xdr:row>
      <xdr:rowOff>16511</xdr:rowOff>
    </xdr:to>
    <xdr:sp macro="" textlink="">
      <xdr:nvSpPr>
        <xdr:cNvPr id="302" name="楕円 301"/>
        <xdr:cNvSpPr/>
      </xdr:nvSpPr>
      <xdr:spPr>
        <a:xfrm>
          <a:off x="45847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64788</xdr:rowOff>
    </xdr:from>
    <xdr:ext cx="405111" cy="259045"/>
    <xdr:sp macro="" textlink="">
      <xdr:nvSpPr>
        <xdr:cNvPr id="303" name="【福祉施設】&#10;有形固定資産減価償却率該当値テキスト"/>
        <xdr:cNvSpPr txBox="1"/>
      </xdr:nvSpPr>
      <xdr:spPr>
        <a:xfrm>
          <a:off x="4673600"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59689</xdr:rowOff>
    </xdr:from>
    <xdr:to>
      <xdr:col>20</xdr:col>
      <xdr:colOff>38100</xdr:colOff>
      <xdr:row>83</xdr:row>
      <xdr:rowOff>161289</xdr:rowOff>
    </xdr:to>
    <xdr:sp macro="" textlink="">
      <xdr:nvSpPr>
        <xdr:cNvPr id="304" name="楕円 303"/>
        <xdr:cNvSpPr/>
      </xdr:nvSpPr>
      <xdr:spPr>
        <a:xfrm>
          <a:off x="3746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110489</xdr:rowOff>
    </xdr:from>
    <xdr:to>
      <xdr:col>24</xdr:col>
      <xdr:colOff>63500</xdr:colOff>
      <xdr:row>83</xdr:row>
      <xdr:rowOff>137161</xdr:rowOff>
    </xdr:to>
    <xdr:cxnSp macro="">
      <xdr:nvCxnSpPr>
        <xdr:cNvPr id="305" name="直線コネクタ 304"/>
        <xdr:cNvCxnSpPr/>
      </xdr:nvCxnSpPr>
      <xdr:spPr>
        <a:xfrm>
          <a:off x="3797300" y="143408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38736</xdr:rowOff>
    </xdr:from>
    <xdr:to>
      <xdr:col>15</xdr:col>
      <xdr:colOff>101600</xdr:colOff>
      <xdr:row>83</xdr:row>
      <xdr:rowOff>140336</xdr:rowOff>
    </xdr:to>
    <xdr:sp macro="" textlink="">
      <xdr:nvSpPr>
        <xdr:cNvPr id="306" name="楕円 305"/>
        <xdr:cNvSpPr/>
      </xdr:nvSpPr>
      <xdr:spPr>
        <a:xfrm>
          <a:off x="2857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89536</xdr:rowOff>
    </xdr:from>
    <xdr:to>
      <xdr:col>19</xdr:col>
      <xdr:colOff>177800</xdr:colOff>
      <xdr:row>83</xdr:row>
      <xdr:rowOff>110489</xdr:rowOff>
    </xdr:to>
    <xdr:cxnSp macro="">
      <xdr:nvCxnSpPr>
        <xdr:cNvPr id="307" name="直線コネクタ 306"/>
        <xdr:cNvCxnSpPr/>
      </xdr:nvCxnSpPr>
      <xdr:spPr>
        <a:xfrm>
          <a:off x="2908300" y="1431988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308" name="楕円 307"/>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89536</xdr:rowOff>
    </xdr:to>
    <xdr:cxnSp macro="">
      <xdr:nvCxnSpPr>
        <xdr:cNvPr id="309" name="直線コネクタ 308"/>
        <xdr:cNvCxnSpPr/>
      </xdr:nvCxnSpPr>
      <xdr:spPr>
        <a:xfrm>
          <a:off x="2019300" y="142798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15875</xdr:rowOff>
    </xdr:from>
    <xdr:to>
      <xdr:col>6</xdr:col>
      <xdr:colOff>38100</xdr:colOff>
      <xdr:row>83</xdr:row>
      <xdr:rowOff>117475</xdr:rowOff>
    </xdr:to>
    <xdr:sp macro="" textlink="">
      <xdr:nvSpPr>
        <xdr:cNvPr id="310" name="楕円 309"/>
        <xdr:cNvSpPr/>
      </xdr:nvSpPr>
      <xdr:spPr>
        <a:xfrm>
          <a:off x="1079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83</xdr:row>
      <xdr:rowOff>66675</xdr:rowOff>
    </xdr:to>
    <xdr:cxnSp macro="">
      <xdr:nvCxnSpPr>
        <xdr:cNvPr id="311" name="直線コネクタ 310"/>
        <xdr:cNvCxnSpPr/>
      </xdr:nvCxnSpPr>
      <xdr:spPr>
        <a:xfrm flipV="1">
          <a:off x="1130300" y="142798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152416</xdr:rowOff>
    </xdr:from>
    <xdr:ext cx="405111" cy="259045"/>
    <xdr:sp macro="" textlink="">
      <xdr:nvSpPr>
        <xdr:cNvPr id="316" name="n_1mainValue【福祉施設】&#10;有形固定資産減価償却率"/>
        <xdr:cNvSpPr txBox="1"/>
      </xdr:nvSpPr>
      <xdr:spPr>
        <a:xfrm>
          <a:off x="3582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17" name="n_2mainValue【福祉施設】&#10;有形固定資産減価償却率"/>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18" name="n_3main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108602</xdr:rowOff>
    </xdr:from>
    <xdr:ext cx="405111" cy="259045"/>
    <xdr:sp macro="" textlink="">
      <xdr:nvSpPr>
        <xdr:cNvPr id="319" name="n_4mainValue【福祉施設】&#10;有形固定資産減価償却率"/>
        <xdr:cNvSpPr txBox="1"/>
      </xdr:nvSpPr>
      <xdr:spPr>
        <a:xfrm>
          <a:off x="927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81026</xdr:rowOff>
    </xdr:from>
    <xdr:to>
      <xdr:col>55</xdr:col>
      <xdr:colOff>50800</xdr:colOff>
      <xdr:row>86</xdr:row>
      <xdr:rowOff>11176</xdr:rowOff>
    </xdr:to>
    <xdr:sp macro="" textlink="">
      <xdr:nvSpPr>
        <xdr:cNvPr id="357" name="楕円 356"/>
        <xdr:cNvSpPr/>
      </xdr:nvSpPr>
      <xdr:spPr>
        <a:xfrm>
          <a:off x="10426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51223</xdr:rowOff>
    </xdr:from>
    <xdr:ext cx="469744" cy="259045"/>
    <xdr:sp macro="" textlink="">
      <xdr:nvSpPr>
        <xdr:cNvPr id="358" name="【福祉施設】&#10;一人当たり面積該当値テキスト"/>
        <xdr:cNvSpPr txBox="1"/>
      </xdr:nvSpPr>
      <xdr:spPr>
        <a:xfrm>
          <a:off x="10515600" y="14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82398</xdr:rowOff>
    </xdr:from>
    <xdr:to>
      <xdr:col>50</xdr:col>
      <xdr:colOff>165100</xdr:colOff>
      <xdr:row>86</xdr:row>
      <xdr:rowOff>12548</xdr:rowOff>
    </xdr:to>
    <xdr:sp macro="" textlink="">
      <xdr:nvSpPr>
        <xdr:cNvPr id="359" name="楕円 358"/>
        <xdr:cNvSpPr/>
      </xdr:nvSpPr>
      <xdr:spPr>
        <a:xfrm>
          <a:off x="9588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131826</xdr:rowOff>
    </xdr:from>
    <xdr:to>
      <xdr:col>55</xdr:col>
      <xdr:colOff>0</xdr:colOff>
      <xdr:row>85</xdr:row>
      <xdr:rowOff>133198</xdr:rowOff>
    </xdr:to>
    <xdr:cxnSp macro="">
      <xdr:nvCxnSpPr>
        <xdr:cNvPr id="360" name="直線コネクタ 359"/>
        <xdr:cNvCxnSpPr/>
      </xdr:nvCxnSpPr>
      <xdr:spPr>
        <a:xfrm flipV="1">
          <a:off x="9639300" y="1470507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83313</xdr:rowOff>
    </xdr:from>
    <xdr:to>
      <xdr:col>46</xdr:col>
      <xdr:colOff>38100</xdr:colOff>
      <xdr:row>86</xdr:row>
      <xdr:rowOff>13463</xdr:rowOff>
    </xdr:to>
    <xdr:sp macro="" textlink="">
      <xdr:nvSpPr>
        <xdr:cNvPr id="361" name="楕円 360"/>
        <xdr:cNvSpPr/>
      </xdr:nvSpPr>
      <xdr:spPr>
        <a:xfrm>
          <a:off x="8699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133198</xdr:rowOff>
    </xdr:from>
    <xdr:to>
      <xdr:col>50</xdr:col>
      <xdr:colOff>114300</xdr:colOff>
      <xdr:row>85</xdr:row>
      <xdr:rowOff>134113</xdr:rowOff>
    </xdr:to>
    <xdr:cxnSp macro="">
      <xdr:nvCxnSpPr>
        <xdr:cNvPr id="362" name="直線コネクタ 361"/>
        <xdr:cNvCxnSpPr/>
      </xdr:nvCxnSpPr>
      <xdr:spPr>
        <a:xfrm flipV="1">
          <a:off x="8750300" y="1470644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84683</xdr:rowOff>
    </xdr:from>
    <xdr:to>
      <xdr:col>41</xdr:col>
      <xdr:colOff>101600</xdr:colOff>
      <xdr:row>86</xdr:row>
      <xdr:rowOff>14833</xdr:rowOff>
    </xdr:to>
    <xdr:sp macro="" textlink="">
      <xdr:nvSpPr>
        <xdr:cNvPr id="363" name="楕円 362"/>
        <xdr:cNvSpPr/>
      </xdr:nvSpPr>
      <xdr:spPr>
        <a:xfrm>
          <a:off x="78105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134113</xdr:rowOff>
    </xdr:from>
    <xdr:to>
      <xdr:col>45</xdr:col>
      <xdr:colOff>177800</xdr:colOff>
      <xdr:row>85</xdr:row>
      <xdr:rowOff>135483</xdr:rowOff>
    </xdr:to>
    <xdr:cxnSp macro="">
      <xdr:nvCxnSpPr>
        <xdr:cNvPr id="364" name="直線コネクタ 363"/>
        <xdr:cNvCxnSpPr/>
      </xdr:nvCxnSpPr>
      <xdr:spPr>
        <a:xfrm flipV="1">
          <a:off x="7861300" y="14707363"/>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86055</xdr:rowOff>
    </xdr:from>
    <xdr:to>
      <xdr:col>36</xdr:col>
      <xdr:colOff>165100</xdr:colOff>
      <xdr:row>86</xdr:row>
      <xdr:rowOff>16205</xdr:rowOff>
    </xdr:to>
    <xdr:sp macro="" textlink="">
      <xdr:nvSpPr>
        <xdr:cNvPr id="365" name="楕円 364"/>
        <xdr:cNvSpPr/>
      </xdr:nvSpPr>
      <xdr:spPr>
        <a:xfrm>
          <a:off x="6921500" y="146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135483</xdr:rowOff>
    </xdr:from>
    <xdr:to>
      <xdr:col>41</xdr:col>
      <xdr:colOff>50800</xdr:colOff>
      <xdr:row>85</xdr:row>
      <xdr:rowOff>136855</xdr:rowOff>
    </xdr:to>
    <xdr:cxnSp macro="">
      <xdr:nvCxnSpPr>
        <xdr:cNvPr id="366" name="直線コネクタ 365"/>
        <xdr:cNvCxnSpPr/>
      </xdr:nvCxnSpPr>
      <xdr:spPr>
        <a:xfrm flipV="1">
          <a:off x="6972300" y="1470873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7" name="n_1ave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29075</xdr:rowOff>
    </xdr:from>
    <xdr:ext cx="469744" cy="259045"/>
    <xdr:sp macro="" textlink="">
      <xdr:nvSpPr>
        <xdr:cNvPr id="371" name="n_1mainValue【福祉施設】&#10;一人当たり面積"/>
        <xdr:cNvSpPr txBox="1"/>
      </xdr:nvSpPr>
      <xdr:spPr>
        <a:xfrm>
          <a:off x="9391727" y="1443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29990</xdr:rowOff>
    </xdr:from>
    <xdr:ext cx="469744" cy="259045"/>
    <xdr:sp macro="" textlink="">
      <xdr:nvSpPr>
        <xdr:cNvPr id="372" name="n_2mainValue【福祉施設】&#10;一人当たり面積"/>
        <xdr:cNvSpPr txBox="1"/>
      </xdr:nvSpPr>
      <xdr:spPr>
        <a:xfrm>
          <a:off x="85154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31360</xdr:rowOff>
    </xdr:from>
    <xdr:ext cx="469744" cy="259045"/>
    <xdr:sp macro="" textlink="">
      <xdr:nvSpPr>
        <xdr:cNvPr id="373" name="n_3mainValue【福祉施設】&#10;一人当たり面積"/>
        <xdr:cNvSpPr txBox="1"/>
      </xdr:nvSpPr>
      <xdr:spPr>
        <a:xfrm>
          <a:off x="7626427" y="1443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7332</xdr:rowOff>
    </xdr:from>
    <xdr:ext cx="469744" cy="259045"/>
    <xdr:sp macro="" textlink="">
      <xdr:nvSpPr>
        <xdr:cNvPr id="374" name="n_4mainValue【福祉施設】&#10;一人当たり面積"/>
        <xdr:cNvSpPr txBox="1"/>
      </xdr:nvSpPr>
      <xdr:spPr>
        <a:xfrm>
          <a:off x="6737427" y="1475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31931</xdr:rowOff>
    </xdr:from>
    <xdr:to>
      <xdr:col>24</xdr:col>
      <xdr:colOff>114300</xdr:colOff>
      <xdr:row>105</xdr:row>
      <xdr:rowOff>133531</xdr:rowOff>
    </xdr:to>
    <xdr:sp macro="" textlink="">
      <xdr:nvSpPr>
        <xdr:cNvPr id="416" name="楕円 415"/>
        <xdr:cNvSpPr/>
      </xdr:nvSpPr>
      <xdr:spPr>
        <a:xfrm>
          <a:off x="45847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10358</xdr:rowOff>
    </xdr:from>
    <xdr:ext cx="405111" cy="259045"/>
    <xdr:sp macro="" textlink="">
      <xdr:nvSpPr>
        <xdr:cNvPr id="417" name="【市民会館】&#10;有形固定資産減価償却率該当値テキスト"/>
        <xdr:cNvSpPr txBox="1"/>
      </xdr:nvSpPr>
      <xdr:spPr>
        <a:xfrm>
          <a:off x="4673600"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100512</xdr:rowOff>
    </xdr:from>
    <xdr:to>
      <xdr:col>20</xdr:col>
      <xdr:colOff>38100</xdr:colOff>
      <xdr:row>106</xdr:row>
      <xdr:rowOff>30662</xdr:rowOff>
    </xdr:to>
    <xdr:sp macro="" textlink="">
      <xdr:nvSpPr>
        <xdr:cNvPr id="418" name="楕円 417"/>
        <xdr:cNvSpPr/>
      </xdr:nvSpPr>
      <xdr:spPr>
        <a:xfrm>
          <a:off x="3746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82731</xdr:rowOff>
    </xdr:from>
    <xdr:to>
      <xdr:col>24</xdr:col>
      <xdr:colOff>63500</xdr:colOff>
      <xdr:row>105</xdr:row>
      <xdr:rowOff>151312</xdr:rowOff>
    </xdr:to>
    <xdr:cxnSp macro="">
      <xdr:nvCxnSpPr>
        <xdr:cNvPr id="419" name="直線コネクタ 418"/>
        <xdr:cNvCxnSpPr/>
      </xdr:nvCxnSpPr>
      <xdr:spPr>
        <a:xfrm flipV="1">
          <a:off x="3797300" y="1808498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71120</xdr:rowOff>
    </xdr:from>
    <xdr:to>
      <xdr:col>15</xdr:col>
      <xdr:colOff>101600</xdr:colOff>
      <xdr:row>106</xdr:row>
      <xdr:rowOff>1270</xdr:rowOff>
    </xdr:to>
    <xdr:sp macro="" textlink="">
      <xdr:nvSpPr>
        <xdr:cNvPr id="420" name="楕円 419"/>
        <xdr:cNvSpPr/>
      </xdr:nvSpPr>
      <xdr:spPr>
        <a:xfrm>
          <a:off x="2857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121920</xdr:rowOff>
    </xdr:from>
    <xdr:to>
      <xdr:col>19</xdr:col>
      <xdr:colOff>177800</xdr:colOff>
      <xdr:row>105</xdr:row>
      <xdr:rowOff>151312</xdr:rowOff>
    </xdr:to>
    <xdr:cxnSp macro="">
      <xdr:nvCxnSpPr>
        <xdr:cNvPr id="421" name="直線コネクタ 420"/>
        <xdr:cNvCxnSpPr/>
      </xdr:nvCxnSpPr>
      <xdr:spPr>
        <a:xfrm>
          <a:off x="2908300" y="181241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41729</xdr:rowOff>
    </xdr:from>
    <xdr:to>
      <xdr:col>10</xdr:col>
      <xdr:colOff>165100</xdr:colOff>
      <xdr:row>105</xdr:row>
      <xdr:rowOff>143329</xdr:rowOff>
    </xdr:to>
    <xdr:sp macro="" textlink="">
      <xdr:nvSpPr>
        <xdr:cNvPr id="422" name="楕円 421"/>
        <xdr:cNvSpPr/>
      </xdr:nvSpPr>
      <xdr:spPr>
        <a:xfrm>
          <a:off x="1968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92529</xdr:rowOff>
    </xdr:from>
    <xdr:to>
      <xdr:col>15</xdr:col>
      <xdr:colOff>50800</xdr:colOff>
      <xdr:row>105</xdr:row>
      <xdr:rowOff>121920</xdr:rowOff>
    </xdr:to>
    <xdr:cxnSp macro="">
      <xdr:nvCxnSpPr>
        <xdr:cNvPr id="423" name="直線コネクタ 422"/>
        <xdr:cNvCxnSpPr/>
      </xdr:nvCxnSpPr>
      <xdr:spPr>
        <a:xfrm>
          <a:off x="2019300" y="1809477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22134</xdr:rowOff>
    </xdr:from>
    <xdr:to>
      <xdr:col>6</xdr:col>
      <xdr:colOff>38100</xdr:colOff>
      <xdr:row>105</xdr:row>
      <xdr:rowOff>123734</xdr:rowOff>
    </xdr:to>
    <xdr:sp macro="" textlink="">
      <xdr:nvSpPr>
        <xdr:cNvPr id="424" name="楕円 423"/>
        <xdr:cNvSpPr/>
      </xdr:nvSpPr>
      <xdr:spPr>
        <a:xfrm>
          <a:off x="1079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72934</xdr:rowOff>
    </xdr:from>
    <xdr:to>
      <xdr:col>10</xdr:col>
      <xdr:colOff>114300</xdr:colOff>
      <xdr:row>105</xdr:row>
      <xdr:rowOff>92529</xdr:rowOff>
    </xdr:to>
    <xdr:cxnSp macro="">
      <xdr:nvCxnSpPr>
        <xdr:cNvPr id="425" name="直線コネクタ 424"/>
        <xdr:cNvCxnSpPr/>
      </xdr:nvCxnSpPr>
      <xdr:spPr>
        <a:xfrm>
          <a:off x="1130300" y="1807518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21789</xdr:rowOff>
    </xdr:from>
    <xdr:ext cx="405111" cy="259045"/>
    <xdr:sp macro="" textlink="">
      <xdr:nvSpPr>
        <xdr:cNvPr id="430" name="n_1mainValue【市民会館】&#10;有形固定資産減価償却率"/>
        <xdr:cNvSpPr txBox="1"/>
      </xdr:nvSpPr>
      <xdr:spPr>
        <a:xfrm>
          <a:off x="35820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163847</xdr:rowOff>
    </xdr:from>
    <xdr:ext cx="405111" cy="259045"/>
    <xdr:sp macro="" textlink="">
      <xdr:nvSpPr>
        <xdr:cNvPr id="431" name="n_2mainValue【市民会館】&#10;有形固定資産減価償却率"/>
        <xdr:cNvSpPr txBox="1"/>
      </xdr:nvSpPr>
      <xdr:spPr>
        <a:xfrm>
          <a:off x="2705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134456</xdr:rowOff>
    </xdr:from>
    <xdr:ext cx="405111" cy="259045"/>
    <xdr:sp macro="" textlink="">
      <xdr:nvSpPr>
        <xdr:cNvPr id="432" name="n_3mainValue【市民会館】&#10;有形固定資産減価償却率"/>
        <xdr:cNvSpPr txBox="1"/>
      </xdr:nvSpPr>
      <xdr:spPr>
        <a:xfrm>
          <a:off x="1816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114861</xdr:rowOff>
    </xdr:from>
    <xdr:ext cx="405111" cy="259045"/>
    <xdr:sp macro="" textlink="">
      <xdr:nvSpPr>
        <xdr:cNvPr id="433" name="n_4mainValue【市民会館】&#10;有形固定資産減価償却率"/>
        <xdr:cNvSpPr txBox="1"/>
      </xdr:nvSpPr>
      <xdr:spPr>
        <a:xfrm>
          <a:off x="927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145644</xdr:rowOff>
    </xdr:from>
    <xdr:to>
      <xdr:col>55</xdr:col>
      <xdr:colOff>50800</xdr:colOff>
      <xdr:row>108</xdr:row>
      <xdr:rowOff>75794</xdr:rowOff>
    </xdr:to>
    <xdr:sp macro="" textlink="">
      <xdr:nvSpPr>
        <xdr:cNvPr id="471" name="楕円 470"/>
        <xdr:cNvSpPr/>
      </xdr:nvSpPr>
      <xdr:spPr>
        <a:xfrm>
          <a:off x="10426700" y="184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76065</xdr:rowOff>
    </xdr:from>
    <xdr:ext cx="469744" cy="259045"/>
    <xdr:sp macro="" textlink="">
      <xdr:nvSpPr>
        <xdr:cNvPr id="472" name="【市民会館】&#10;一人当たり面積該当値テキスト"/>
        <xdr:cNvSpPr txBox="1"/>
      </xdr:nvSpPr>
      <xdr:spPr>
        <a:xfrm>
          <a:off x="10515600" y="184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146558</xdr:rowOff>
    </xdr:from>
    <xdr:to>
      <xdr:col>50</xdr:col>
      <xdr:colOff>165100</xdr:colOff>
      <xdr:row>108</xdr:row>
      <xdr:rowOff>76708</xdr:rowOff>
    </xdr:to>
    <xdr:sp macro="" textlink="">
      <xdr:nvSpPr>
        <xdr:cNvPr id="473" name="楕円 472"/>
        <xdr:cNvSpPr/>
      </xdr:nvSpPr>
      <xdr:spPr>
        <a:xfrm>
          <a:off x="9588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24994</xdr:rowOff>
    </xdr:from>
    <xdr:to>
      <xdr:col>55</xdr:col>
      <xdr:colOff>0</xdr:colOff>
      <xdr:row>108</xdr:row>
      <xdr:rowOff>25908</xdr:rowOff>
    </xdr:to>
    <xdr:cxnSp macro="">
      <xdr:nvCxnSpPr>
        <xdr:cNvPr id="474" name="直線コネクタ 473"/>
        <xdr:cNvCxnSpPr/>
      </xdr:nvCxnSpPr>
      <xdr:spPr>
        <a:xfrm flipV="1">
          <a:off x="9639300" y="1854159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147016</xdr:rowOff>
    </xdr:from>
    <xdr:to>
      <xdr:col>46</xdr:col>
      <xdr:colOff>38100</xdr:colOff>
      <xdr:row>108</xdr:row>
      <xdr:rowOff>77166</xdr:rowOff>
    </xdr:to>
    <xdr:sp macro="" textlink="">
      <xdr:nvSpPr>
        <xdr:cNvPr id="475" name="楕円 474"/>
        <xdr:cNvSpPr/>
      </xdr:nvSpPr>
      <xdr:spPr>
        <a:xfrm>
          <a:off x="8699500" y="184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25908</xdr:rowOff>
    </xdr:from>
    <xdr:to>
      <xdr:col>50</xdr:col>
      <xdr:colOff>114300</xdr:colOff>
      <xdr:row>108</xdr:row>
      <xdr:rowOff>26366</xdr:rowOff>
    </xdr:to>
    <xdr:cxnSp macro="">
      <xdr:nvCxnSpPr>
        <xdr:cNvPr id="476" name="直線コネクタ 475"/>
        <xdr:cNvCxnSpPr/>
      </xdr:nvCxnSpPr>
      <xdr:spPr>
        <a:xfrm flipV="1">
          <a:off x="8750300" y="185425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147929</xdr:rowOff>
    </xdr:from>
    <xdr:to>
      <xdr:col>41</xdr:col>
      <xdr:colOff>101600</xdr:colOff>
      <xdr:row>108</xdr:row>
      <xdr:rowOff>78079</xdr:rowOff>
    </xdr:to>
    <xdr:sp macro="" textlink="">
      <xdr:nvSpPr>
        <xdr:cNvPr id="477" name="楕円 476"/>
        <xdr:cNvSpPr/>
      </xdr:nvSpPr>
      <xdr:spPr>
        <a:xfrm>
          <a:off x="7810500" y="184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26366</xdr:rowOff>
    </xdr:from>
    <xdr:to>
      <xdr:col>45</xdr:col>
      <xdr:colOff>177800</xdr:colOff>
      <xdr:row>108</xdr:row>
      <xdr:rowOff>27279</xdr:rowOff>
    </xdr:to>
    <xdr:cxnSp macro="">
      <xdr:nvCxnSpPr>
        <xdr:cNvPr id="478" name="直線コネクタ 477"/>
        <xdr:cNvCxnSpPr/>
      </xdr:nvCxnSpPr>
      <xdr:spPr>
        <a:xfrm flipV="1">
          <a:off x="7861300" y="1854296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148844</xdr:rowOff>
    </xdr:from>
    <xdr:to>
      <xdr:col>36</xdr:col>
      <xdr:colOff>165100</xdr:colOff>
      <xdr:row>108</xdr:row>
      <xdr:rowOff>78994</xdr:rowOff>
    </xdr:to>
    <xdr:sp macro="" textlink="">
      <xdr:nvSpPr>
        <xdr:cNvPr id="479" name="楕円 478"/>
        <xdr:cNvSpPr/>
      </xdr:nvSpPr>
      <xdr:spPr>
        <a:xfrm>
          <a:off x="69215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27279</xdr:rowOff>
    </xdr:from>
    <xdr:to>
      <xdr:col>41</xdr:col>
      <xdr:colOff>50800</xdr:colOff>
      <xdr:row>108</xdr:row>
      <xdr:rowOff>28194</xdr:rowOff>
    </xdr:to>
    <xdr:cxnSp macro="">
      <xdr:nvCxnSpPr>
        <xdr:cNvPr id="480" name="直線コネクタ 479"/>
        <xdr:cNvCxnSpPr/>
      </xdr:nvCxnSpPr>
      <xdr:spPr>
        <a:xfrm flipV="1">
          <a:off x="6972300" y="185438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67835</xdr:rowOff>
    </xdr:from>
    <xdr:ext cx="469744" cy="259045"/>
    <xdr:sp macro="" textlink="">
      <xdr:nvSpPr>
        <xdr:cNvPr id="485" name="n_1mainValue【市民会館】&#10;一人当たり面積"/>
        <xdr:cNvSpPr txBox="1"/>
      </xdr:nvSpPr>
      <xdr:spPr>
        <a:xfrm>
          <a:off x="9391727" y="185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68293</xdr:rowOff>
    </xdr:from>
    <xdr:ext cx="469744" cy="259045"/>
    <xdr:sp macro="" textlink="">
      <xdr:nvSpPr>
        <xdr:cNvPr id="486" name="n_2mainValue【市民会館】&#10;一人当たり面積"/>
        <xdr:cNvSpPr txBox="1"/>
      </xdr:nvSpPr>
      <xdr:spPr>
        <a:xfrm>
          <a:off x="8515427" y="1858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69206</xdr:rowOff>
    </xdr:from>
    <xdr:ext cx="469744" cy="259045"/>
    <xdr:sp macro="" textlink="">
      <xdr:nvSpPr>
        <xdr:cNvPr id="487" name="n_3mainValue【市民会館】&#10;一人当たり面積"/>
        <xdr:cNvSpPr txBox="1"/>
      </xdr:nvSpPr>
      <xdr:spPr>
        <a:xfrm>
          <a:off x="7626427" y="1858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70121</xdr:rowOff>
    </xdr:from>
    <xdr:ext cx="469744" cy="259045"/>
    <xdr:sp macro="" textlink="">
      <xdr:nvSpPr>
        <xdr:cNvPr id="488" name="n_4mainValue【市民会館】&#10;一人当たり面積"/>
        <xdr:cNvSpPr txBox="1"/>
      </xdr:nvSpPr>
      <xdr:spPr>
        <a:xfrm>
          <a:off x="6737427" y="1858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530" name="楕円 529"/>
        <xdr:cNvSpPr/>
      </xdr:nvSpPr>
      <xdr:spPr>
        <a:xfrm>
          <a:off x="16268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103794</xdr:rowOff>
    </xdr:from>
    <xdr:ext cx="405111" cy="259045"/>
    <xdr:sp macro="" textlink="">
      <xdr:nvSpPr>
        <xdr:cNvPr id="531" name="【一般廃棄物処理施設】&#10;有形固定資産減価償却率該当値テキスト"/>
        <xdr:cNvSpPr txBox="1"/>
      </xdr:nvSpPr>
      <xdr:spPr>
        <a:xfrm>
          <a:off x="16357600" y="644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532" name="楕円 531"/>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131717</xdr:rowOff>
    </xdr:to>
    <xdr:cxnSp macro="">
      <xdr:nvCxnSpPr>
        <xdr:cNvPr id="533" name="直線コネクタ 532"/>
        <xdr:cNvCxnSpPr/>
      </xdr:nvCxnSpPr>
      <xdr:spPr>
        <a:xfrm>
          <a:off x="15481300" y="659130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154396</xdr:rowOff>
    </xdr:from>
    <xdr:to>
      <xdr:col>76</xdr:col>
      <xdr:colOff>165100</xdr:colOff>
      <xdr:row>38</xdr:row>
      <xdr:rowOff>84545</xdr:rowOff>
    </xdr:to>
    <xdr:sp macro="" textlink="">
      <xdr:nvSpPr>
        <xdr:cNvPr id="534" name="楕円 533"/>
        <xdr:cNvSpPr/>
      </xdr:nvSpPr>
      <xdr:spPr>
        <a:xfrm>
          <a:off x="14541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33746</xdr:rowOff>
    </xdr:from>
    <xdr:to>
      <xdr:col>81</xdr:col>
      <xdr:colOff>50800</xdr:colOff>
      <xdr:row>38</xdr:row>
      <xdr:rowOff>76200</xdr:rowOff>
    </xdr:to>
    <xdr:cxnSp macro="">
      <xdr:nvCxnSpPr>
        <xdr:cNvPr id="535" name="直線コネクタ 534"/>
        <xdr:cNvCxnSpPr/>
      </xdr:nvCxnSpPr>
      <xdr:spPr>
        <a:xfrm>
          <a:off x="14592300" y="65488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100511</xdr:rowOff>
    </xdr:from>
    <xdr:to>
      <xdr:col>72</xdr:col>
      <xdr:colOff>38100</xdr:colOff>
      <xdr:row>38</xdr:row>
      <xdr:rowOff>30662</xdr:rowOff>
    </xdr:to>
    <xdr:sp macro="" textlink="">
      <xdr:nvSpPr>
        <xdr:cNvPr id="536" name="楕円 535"/>
        <xdr:cNvSpPr/>
      </xdr:nvSpPr>
      <xdr:spPr>
        <a:xfrm>
          <a:off x="13652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151311</xdr:rowOff>
    </xdr:from>
    <xdr:to>
      <xdr:col>76</xdr:col>
      <xdr:colOff>114300</xdr:colOff>
      <xdr:row>38</xdr:row>
      <xdr:rowOff>33746</xdr:rowOff>
    </xdr:to>
    <xdr:cxnSp macro="">
      <xdr:nvCxnSpPr>
        <xdr:cNvPr id="537" name="直線コネクタ 536"/>
        <xdr:cNvCxnSpPr/>
      </xdr:nvCxnSpPr>
      <xdr:spPr>
        <a:xfrm>
          <a:off x="13703300" y="649496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156028</xdr:rowOff>
    </xdr:from>
    <xdr:to>
      <xdr:col>67</xdr:col>
      <xdr:colOff>101600</xdr:colOff>
      <xdr:row>38</xdr:row>
      <xdr:rowOff>86178</xdr:rowOff>
    </xdr:to>
    <xdr:sp macro="" textlink="">
      <xdr:nvSpPr>
        <xdr:cNvPr id="538" name="楕円 537"/>
        <xdr:cNvSpPr/>
      </xdr:nvSpPr>
      <xdr:spPr>
        <a:xfrm>
          <a:off x="12763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151311</xdr:rowOff>
    </xdr:from>
    <xdr:to>
      <xdr:col>71</xdr:col>
      <xdr:colOff>177800</xdr:colOff>
      <xdr:row>38</xdr:row>
      <xdr:rowOff>35378</xdr:rowOff>
    </xdr:to>
    <xdr:cxnSp macro="">
      <xdr:nvCxnSpPr>
        <xdr:cNvPr id="539" name="直線コネクタ 538"/>
        <xdr:cNvCxnSpPr/>
      </xdr:nvCxnSpPr>
      <xdr:spPr>
        <a:xfrm flipV="1">
          <a:off x="12814300" y="649496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1"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542" name="n_3aveValue【一般廃棄物処理施設】&#10;有形固定資産減価償却率"/>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3" name="n_4aveValue【一般廃棄物処理施設】&#10;有形固定資産減価償却率"/>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118127</xdr:rowOff>
    </xdr:from>
    <xdr:ext cx="405111" cy="259045"/>
    <xdr:sp macro="" textlink="">
      <xdr:nvSpPr>
        <xdr:cNvPr id="544" name="n_1mainValue【一般廃棄物処理施設】&#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545" name="n_2mainValue【一般廃棄物処理施設】&#10;有形固定資産減価償却率"/>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47188</xdr:rowOff>
    </xdr:from>
    <xdr:ext cx="405111" cy="259045"/>
    <xdr:sp macro="" textlink="">
      <xdr:nvSpPr>
        <xdr:cNvPr id="546" name="n_3mainValue【一般廃棄物処理施設】&#10;有形固定資産減価償却率"/>
        <xdr:cNvSpPr txBox="1"/>
      </xdr:nvSpPr>
      <xdr:spPr>
        <a:xfrm>
          <a:off x="13500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547" name="n_4mainValue【一般廃棄物処理施設】&#10;有形固定資産減価償却率"/>
        <xdr:cNvSpPr txBox="1"/>
      </xdr:nvSpPr>
      <xdr:spPr>
        <a:xfrm>
          <a:off x="12611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100368</xdr:rowOff>
    </xdr:from>
    <xdr:to>
      <xdr:col>116</xdr:col>
      <xdr:colOff>114300</xdr:colOff>
      <xdr:row>41</xdr:row>
      <xdr:rowOff>30518</xdr:rowOff>
    </xdr:to>
    <xdr:sp macro="" textlink="">
      <xdr:nvSpPr>
        <xdr:cNvPr id="589" name="楕円 588"/>
        <xdr:cNvSpPr/>
      </xdr:nvSpPr>
      <xdr:spPr>
        <a:xfrm>
          <a:off x="22110700" y="69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78795</xdr:rowOff>
    </xdr:from>
    <xdr:ext cx="534377" cy="259045"/>
    <xdr:sp macro="" textlink="">
      <xdr:nvSpPr>
        <xdr:cNvPr id="590" name="【一般廃棄物処理施設】&#10;一人当たり有形固定資産（償却資産）額該当値テキスト"/>
        <xdr:cNvSpPr txBox="1"/>
      </xdr:nvSpPr>
      <xdr:spPr>
        <a:xfrm>
          <a:off x="22199600" y="69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104107</xdr:rowOff>
    </xdr:from>
    <xdr:to>
      <xdr:col>112</xdr:col>
      <xdr:colOff>38100</xdr:colOff>
      <xdr:row>41</xdr:row>
      <xdr:rowOff>34257</xdr:rowOff>
    </xdr:to>
    <xdr:sp macro="" textlink="">
      <xdr:nvSpPr>
        <xdr:cNvPr id="591" name="楕円 590"/>
        <xdr:cNvSpPr/>
      </xdr:nvSpPr>
      <xdr:spPr>
        <a:xfrm>
          <a:off x="21272500" y="69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151168</xdr:rowOff>
    </xdr:from>
    <xdr:to>
      <xdr:col>116</xdr:col>
      <xdr:colOff>63500</xdr:colOff>
      <xdr:row>40</xdr:row>
      <xdr:rowOff>154907</xdr:rowOff>
    </xdr:to>
    <xdr:cxnSp macro="">
      <xdr:nvCxnSpPr>
        <xdr:cNvPr id="592" name="直線コネクタ 591"/>
        <xdr:cNvCxnSpPr/>
      </xdr:nvCxnSpPr>
      <xdr:spPr>
        <a:xfrm flipV="1">
          <a:off x="21323300" y="7009168"/>
          <a:ext cx="8382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111389</xdr:rowOff>
    </xdr:from>
    <xdr:to>
      <xdr:col>107</xdr:col>
      <xdr:colOff>101600</xdr:colOff>
      <xdr:row>41</xdr:row>
      <xdr:rowOff>41539</xdr:rowOff>
    </xdr:to>
    <xdr:sp macro="" textlink="">
      <xdr:nvSpPr>
        <xdr:cNvPr id="593" name="楕円 592"/>
        <xdr:cNvSpPr/>
      </xdr:nvSpPr>
      <xdr:spPr>
        <a:xfrm>
          <a:off x="20383500" y="696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154907</xdr:rowOff>
    </xdr:from>
    <xdr:to>
      <xdr:col>111</xdr:col>
      <xdr:colOff>177800</xdr:colOff>
      <xdr:row>40</xdr:row>
      <xdr:rowOff>162189</xdr:rowOff>
    </xdr:to>
    <xdr:cxnSp macro="">
      <xdr:nvCxnSpPr>
        <xdr:cNvPr id="594" name="直線コネクタ 593"/>
        <xdr:cNvCxnSpPr/>
      </xdr:nvCxnSpPr>
      <xdr:spPr>
        <a:xfrm flipV="1">
          <a:off x="20434300" y="7012907"/>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115596</xdr:rowOff>
    </xdr:from>
    <xdr:to>
      <xdr:col>102</xdr:col>
      <xdr:colOff>165100</xdr:colOff>
      <xdr:row>41</xdr:row>
      <xdr:rowOff>45746</xdr:rowOff>
    </xdr:to>
    <xdr:sp macro="" textlink="">
      <xdr:nvSpPr>
        <xdr:cNvPr id="595" name="楕円 594"/>
        <xdr:cNvSpPr/>
      </xdr:nvSpPr>
      <xdr:spPr>
        <a:xfrm>
          <a:off x="19494500" y="69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162189</xdr:rowOff>
    </xdr:from>
    <xdr:to>
      <xdr:col>107</xdr:col>
      <xdr:colOff>50800</xdr:colOff>
      <xdr:row>40</xdr:row>
      <xdr:rowOff>166396</xdr:rowOff>
    </xdr:to>
    <xdr:cxnSp macro="">
      <xdr:nvCxnSpPr>
        <xdr:cNvPr id="596" name="直線コネクタ 595"/>
        <xdr:cNvCxnSpPr/>
      </xdr:nvCxnSpPr>
      <xdr:spPr>
        <a:xfrm flipV="1">
          <a:off x="19545300" y="7020189"/>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148762</xdr:rowOff>
    </xdr:from>
    <xdr:to>
      <xdr:col>98</xdr:col>
      <xdr:colOff>38100</xdr:colOff>
      <xdr:row>41</xdr:row>
      <xdr:rowOff>78912</xdr:rowOff>
    </xdr:to>
    <xdr:sp macro="" textlink="">
      <xdr:nvSpPr>
        <xdr:cNvPr id="597" name="楕円 596"/>
        <xdr:cNvSpPr/>
      </xdr:nvSpPr>
      <xdr:spPr>
        <a:xfrm>
          <a:off x="18605500" y="700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166396</xdr:rowOff>
    </xdr:from>
    <xdr:to>
      <xdr:col>102</xdr:col>
      <xdr:colOff>114300</xdr:colOff>
      <xdr:row>41</xdr:row>
      <xdr:rowOff>28112</xdr:rowOff>
    </xdr:to>
    <xdr:cxnSp macro="">
      <xdr:nvCxnSpPr>
        <xdr:cNvPr id="598" name="直線コネクタ 597"/>
        <xdr:cNvCxnSpPr/>
      </xdr:nvCxnSpPr>
      <xdr:spPr>
        <a:xfrm flipV="1">
          <a:off x="18656300" y="7024396"/>
          <a:ext cx="889000" cy="3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9"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600" name="n_2aveValue【一般廃棄物処理施設】&#10;一人当たり有形固定資産（償却資産）額"/>
        <xdr:cNvSpPr txBox="1"/>
      </xdr:nvSpPr>
      <xdr:spPr>
        <a:xfrm>
          <a:off x="20167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601" name="n_3aveValue【一般廃棄物処理施設】&#10;一人当たり有形固定資産（償却資産）額"/>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25384</xdr:rowOff>
    </xdr:from>
    <xdr:ext cx="534377" cy="259045"/>
    <xdr:sp macro="" textlink="">
      <xdr:nvSpPr>
        <xdr:cNvPr id="603" name="n_1mainValue【一般廃棄物処理施設】&#10;一人当たり有形固定資産（償却資産）額"/>
        <xdr:cNvSpPr txBox="1"/>
      </xdr:nvSpPr>
      <xdr:spPr>
        <a:xfrm>
          <a:off x="21043411" y="70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58066</xdr:rowOff>
    </xdr:from>
    <xdr:ext cx="534377" cy="259045"/>
    <xdr:sp macro="" textlink="">
      <xdr:nvSpPr>
        <xdr:cNvPr id="604" name="n_2mainValue【一般廃棄物処理施設】&#10;一人当たり有形固定資産（償却資産）額"/>
        <xdr:cNvSpPr txBox="1"/>
      </xdr:nvSpPr>
      <xdr:spPr>
        <a:xfrm>
          <a:off x="20167111" y="67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62273</xdr:rowOff>
    </xdr:from>
    <xdr:ext cx="534377" cy="259045"/>
    <xdr:sp macro="" textlink="">
      <xdr:nvSpPr>
        <xdr:cNvPr id="605" name="n_3mainValue【一般廃棄物処理施設】&#10;一人当たり有形固定資産（償却資産）額"/>
        <xdr:cNvSpPr txBox="1"/>
      </xdr:nvSpPr>
      <xdr:spPr>
        <a:xfrm>
          <a:off x="19278111" y="67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70039</xdr:rowOff>
    </xdr:from>
    <xdr:ext cx="534377" cy="259045"/>
    <xdr:sp macro="" textlink="">
      <xdr:nvSpPr>
        <xdr:cNvPr id="606" name="n_4mainValue【一般廃棄物処理施設】&#10;一人当たり有形固定資産（償却資産）額"/>
        <xdr:cNvSpPr txBox="1"/>
      </xdr:nvSpPr>
      <xdr:spPr>
        <a:xfrm>
          <a:off x="18389111" y="709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7"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66766</xdr:rowOff>
    </xdr:from>
    <xdr:to>
      <xdr:col>85</xdr:col>
      <xdr:colOff>177800</xdr:colOff>
      <xdr:row>62</xdr:row>
      <xdr:rowOff>168366</xdr:rowOff>
    </xdr:to>
    <xdr:sp macro="" textlink="">
      <xdr:nvSpPr>
        <xdr:cNvPr id="648" name="楕円 647"/>
        <xdr:cNvSpPr/>
      </xdr:nvSpPr>
      <xdr:spPr>
        <a:xfrm>
          <a:off x="16268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45193</xdr:rowOff>
    </xdr:from>
    <xdr:ext cx="405111" cy="259045"/>
    <xdr:sp macro="" textlink="">
      <xdr:nvSpPr>
        <xdr:cNvPr id="649" name="【保健センター・保健所】&#10;有形固定資産減価償却率該当値テキスト"/>
        <xdr:cNvSpPr txBox="1"/>
      </xdr:nvSpPr>
      <xdr:spPr>
        <a:xfrm>
          <a:off x="16357600"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48804</xdr:rowOff>
    </xdr:from>
    <xdr:to>
      <xdr:col>81</xdr:col>
      <xdr:colOff>101600</xdr:colOff>
      <xdr:row>62</xdr:row>
      <xdr:rowOff>150404</xdr:rowOff>
    </xdr:to>
    <xdr:sp macro="" textlink="">
      <xdr:nvSpPr>
        <xdr:cNvPr id="650" name="楕円 649"/>
        <xdr:cNvSpPr/>
      </xdr:nvSpPr>
      <xdr:spPr>
        <a:xfrm>
          <a:off x="15430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99604</xdr:rowOff>
    </xdr:from>
    <xdr:to>
      <xdr:col>85</xdr:col>
      <xdr:colOff>127000</xdr:colOff>
      <xdr:row>62</xdr:row>
      <xdr:rowOff>117566</xdr:rowOff>
    </xdr:to>
    <xdr:cxnSp macro="">
      <xdr:nvCxnSpPr>
        <xdr:cNvPr id="651" name="直線コネクタ 650"/>
        <xdr:cNvCxnSpPr/>
      </xdr:nvCxnSpPr>
      <xdr:spPr>
        <a:xfrm>
          <a:off x="15481300" y="1072950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4717</xdr:rowOff>
    </xdr:from>
    <xdr:to>
      <xdr:col>76</xdr:col>
      <xdr:colOff>165100</xdr:colOff>
      <xdr:row>62</xdr:row>
      <xdr:rowOff>106317</xdr:rowOff>
    </xdr:to>
    <xdr:sp macro="" textlink="">
      <xdr:nvSpPr>
        <xdr:cNvPr id="652" name="楕円 651"/>
        <xdr:cNvSpPr/>
      </xdr:nvSpPr>
      <xdr:spPr>
        <a:xfrm>
          <a:off x="14541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55517</xdr:rowOff>
    </xdr:from>
    <xdr:to>
      <xdr:col>81</xdr:col>
      <xdr:colOff>50800</xdr:colOff>
      <xdr:row>62</xdr:row>
      <xdr:rowOff>99604</xdr:rowOff>
    </xdr:to>
    <xdr:cxnSp macro="">
      <xdr:nvCxnSpPr>
        <xdr:cNvPr id="653" name="直線コネクタ 652"/>
        <xdr:cNvCxnSpPr/>
      </xdr:nvCxnSpPr>
      <xdr:spPr>
        <a:xfrm>
          <a:off x="14592300" y="106854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132080</xdr:rowOff>
    </xdr:from>
    <xdr:to>
      <xdr:col>72</xdr:col>
      <xdr:colOff>38100</xdr:colOff>
      <xdr:row>62</xdr:row>
      <xdr:rowOff>62230</xdr:rowOff>
    </xdr:to>
    <xdr:sp macro="" textlink="">
      <xdr:nvSpPr>
        <xdr:cNvPr id="654" name="楕円 653"/>
        <xdr:cNvSpPr/>
      </xdr:nvSpPr>
      <xdr:spPr>
        <a:xfrm>
          <a:off x="1365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xdr:rowOff>
    </xdr:from>
    <xdr:to>
      <xdr:col>76</xdr:col>
      <xdr:colOff>114300</xdr:colOff>
      <xdr:row>62</xdr:row>
      <xdr:rowOff>55517</xdr:rowOff>
    </xdr:to>
    <xdr:cxnSp macro="">
      <xdr:nvCxnSpPr>
        <xdr:cNvPr id="655" name="直線コネクタ 654"/>
        <xdr:cNvCxnSpPr/>
      </xdr:nvCxnSpPr>
      <xdr:spPr>
        <a:xfrm>
          <a:off x="13703300" y="106413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89626</xdr:rowOff>
    </xdr:from>
    <xdr:to>
      <xdr:col>67</xdr:col>
      <xdr:colOff>101600</xdr:colOff>
      <xdr:row>62</xdr:row>
      <xdr:rowOff>19776</xdr:rowOff>
    </xdr:to>
    <xdr:sp macro="" textlink="">
      <xdr:nvSpPr>
        <xdr:cNvPr id="656" name="楕円 655"/>
        <xdr:cNvSpPr/>
      </xdr:nvSpPr>
      <xdr:spPr>
        <a:xfrm>
          <a:off x="12763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140426</xdr:rowOff>
    </xdr:from>
    <xdr:to>
      <xdr:col>71</xdr:col>
      <xdr:colOff>177800</xdr:colOff>
      <xdr:row>62</xdr:row>
      <xdr:rowOff>11430</xdr:rowOff>
    </xdr:to>
    <xdr:cxnSp macro="">
      <xdr:nvCxnSpPr>
        <xdr:cNvPr id="657" name="直線コネクタ 656"/>
        <xdr:cNvCxnSpPr/>
      </xdr:nvCxnSpPr>
      <xdr:spPr>
        <a:xfrm>
          <a:off x="12814300" y="1059887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8"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9"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60"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61"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141531</xdr:rowOff>
    </xdr:from>
    <xdr:ext cx="405111" cy="259045"/>
    <xdr:sp macro="" textlink="">
      <xdr:nvSpPr>
        <xdr:cNvPr id="662" name="n_1mainValue【保健センター・保健所】&#10;有形固定資産減価償却率"/>
        <xdr:cNvSpPr txBox="1"/>
      </xdr:nvSpPr>
      <xdr:spPr>
        <a:xfrm>
          <a:off x="152660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97444</xdr:rowOff>
    </xdr:from>
    <xdr:ext cx="405111" cy="259045"/>
    <xdr:sp macro="" textlink="">
      <xdr:nvSpPr>
        <xdr:cNvPr id="663" name="n_2mainValue【保健センター・保健所】&#10;有形固定資産減価償却率"/>
        <xdr:cNvSpPr txBox="1"/>
      </xdr:nvSpPr>
      <xdr:spPr>
        <a:xfrm>
          <a:off x="14389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53357</xdr:rowOff>
    </xdr:from>
    <xdr:ext cx="405111" cy="259045"/>
    <xdr:sp macro="" textlink="">
      <xdr:nvSpPr>
        <xdr:cNvPr id="664" name="n_3mainValue【保健センター・保健所】&#10;有形固定資産減価償却率"/>
        <xdr:cNvSpPr txBox="1"/>
      </xdr:nvSpPr>
      <xdr:spPr>
        <a:xfrm>
          <a:off x="13500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10903</xdr:rowOff>
    </xdr:from>
    <xdr:ext cx="405111" cy="259045"/>
    <xdr:sp macro="" textlink="">
      <xdr:nvSpPr>
        <xdr:cNvPr id="665" name="n_4mainValue【保健センター・保健所】&#10;有形固定資産減価償却率"/>
        <xdr:cNvSpPr txBox="1"/>
      </xdr:nvSpPr>
      <xdr:spPr>
        <a:xfrm>
          <a:off x="12611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135890</xdr:rowOff>
    </xdr:from>
    <xdr:to>
      <xdr:col>116</xdr:col>
      <xdr:colOff>114300</xdr:colOff>
      <xdr:row>64</xdr:row>
      <xdr:rowOff>66040</xdr:rowOff>
    </xdr:to>
    <xdr:sp macro="" textlink="">
      <xdr:nvSpPr>
        <xdr:cNvPr id="705" name="楕円 704"/>
        <xdr:cNvSpPr/>
      </xdr:nvSpPr>
      <xdr:spPr>
        <a:xfrm>
          <a:off x="22110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50817</xdr:rowOff>
    </xdr:from>
    <xdr:ext cx="469744" cy="259045"/>
    <xdr:sp macro="" textlink="">
      <xdr:nvSpPr>
        <xdr:cNvPr id="706" name="【保健センター・保健所】&#10;一人当たり面積該当値テキスト"/>
        <xdr:cNvSpPr txBox="1"/>
      </xdr:nvSpPr>
      <xdr:spPr>
        <a:xfrm>
          <a:off x="22199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707" name="楕円 706"/>
        <xdr:cNvSpPr/>
      </xdr:nvSpPr>
      <xdr:spPr>
        <a:xfrm>
          <a:off x="2127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15240</xdr:rowOff>
    </xdr:from>
    <xdr:to>
      <xdr:col>116</xdr:col>
      <xdr:colOff>63500</xdr:colOff>
      <xdr:row>64</xdr:row>
      <xdr:rowOff>15240</xdr:rowOff>
    </xdr:to>
    <xdr:cxnSp macro="">
      <xdr:nvCxnSpPr>
        <xdr:cNvPr id="708" name="直線コネクタ 707"/>
        <xdr:cNvCxnSpPr/>
      </xdr:nvCxnSpPr>
      <xdr:spPr>
        <a:xfrm>
          <a:off x="21323300" y="1098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139700</xdr:rowOff>
    </xdr:from>
    <xdr:to>
      <xdr:col>107</xdr:col>
      <xdr:colOff>101600</xdr:colOff>
      <xdr:row>64</xdr:row>
      <xdr:rowOff>69850</xdr:rowOff>
    </xdr:to>
    <xdr:sp macro="" textlink="">
      <xdr:nvSpPr>
        <xdr:cNvPr id="709" name="楕円 708"/>
        <xdr:cNvSpPr/>
      </xdr:nvSpPr>
      <xdr:spPr>
        <a:xfrm>
          <a:off x="20383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19050</xdr:rowOff>
    </xdr:to>
    <xdr:cxnSp macro="">
      <xdr:nvCxnSpPr>
        <xdr:cNvPr id="710" name="直線コネクタ 709"/>
        <xdr:cNvCxnSpPr/>
      </xdr:nvCxnSpPr>
      <xdr:spPr>
        <a:xfrm flipV="1">
          <a:off x="20434300" y="10988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139700</xdr:rowOff>
    </xdr:from>
    <xdr:to>
      <xdr:col>102</xdr:col>
      <xdr:colOff>165100</xdr:colOff>
      <xdr:row>64</xdr:row>
      <xdr:rowOff>69850</xdr:rowOff>
    </xdr:to>
    <xdr:sp macro="" textlink="">
      <xdr:nvSpPr>
        <xdr:cNvPr id="711" name="楕円 710"/>
        <xdr:cNvSpPr/>
      </xdr:nvSpPr>
      <xdr:spPr>
        <a:xfrm>
          <a:off x="19494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19050</xdr:rowOff>
    </xdr:from>
    <xdr:to>
      <xdr:col>107</xdr:col>
      <xdr:colOff>50800</xdr:colOff>
      <xdr:row>64</xdr:row>
      <xdr:rowOff>19050</xdr:rowOff>
    </xdr:to>
    <xdr:cxnSp macro="">
      <xdr:nvCxnSpPr>
        <xdr:cNvPr id="712" name="直線コネクタ 711"/>
        <xdr:cNvCxnSpPr/>
      </xdr:nvCxnSpPr>
      <xdr:spPr>
        <a:xfrm>
          <a:off x="19545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139700</xdr:rowOff>
    </xdr:from>
    <xdr:to>
      <xdr:col>98</xdr:col>
      <xdr:colOff>38100</xdr:colOff>
      <xdr:row>64</xdr:row>
      <xdr:rowOff>69850</xdr:rowOff>
    </xdr:to>
    <xdr:sp macro="" textlink="">
      <xdr:nvSpPr>
        <xdr:cNvPr id="713" name="楕円 712"/>
        <xdr:cNvSpPr/>
      </xdr:nvSpPr>
      <xdr:spPr>
        <a:xfrm>
          <a:off x="18605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19050</xdr:rowOff>
    </xdr:from>
    <xdr:to>
      <xdr:col>102</xdr:col>
      <xdr:colOff>114300</xdr:colOff>
      <xdr:row>64</xdr:row>
      <xdr:rowOff>19050</xdr:rowOff>
    </xdr:to>
    <xdr:cxnSp macro="">
      <xdr:nvCxnSpPr>
        <xdr:cNvPr id="714" name="直線コネクタ 713"/>
        <xdr:cNvCxnSpPr/>
      </xdr:nvCxnSpPr>
      <xdr:spPr>
        <a:xfrm>
          <a:off x="18656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15"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6"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7"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8"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719" name="n_1mainValue【保健センター・保健所】&#10;一人当たり面積"/>
        <xdr:cNvSpPr txBox="1"/>
      </xdr:nvSpPr>
      <xdr:spPr>
        <a:xfrm>
          <a:off x="21075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60977</xdr:rowOff>
    </xdr:from>
    <xdr:ext cx="469744" cy="259045"/>
    <xdr:sp macro="" textlink="">
      <xdr:nvSpPr>
        <xdr:cNvPr id="720" name="n_2mainValue【保健センター・保健所】&#10;一人当たり面積"/>
        <xdr:cNvSpPr txBox="1"/>
      </xdr:nvSpPr>
      <xdr:spPr>
        <a:xfrm>
          <a:off x="20199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60977</xdr:rowOff>
    </xdr:from>
    <xdr:ext cx="469744" cy="259045"/>
    <xdr:sp macro="" textlink="">
      <xdr:nvSpPr>
        <xdr:cNvPr id="721" name="n_3mainValue【保健センター・保健所】&#10;一人当たり面積"/>
        <xdr:cNvSpPr txBox="1"/>
      </xdr:nvSpPr>
      <xdr:spPr>
        <a:xfrm>
          <a:off x="19310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60977</xdr:rowOff>
    </xdr:from>
    <xdr:ext cx="469744" cy="259045"/>
    <xdr:sp macro="" textlink="">
      <xdr:nvSpPr>
        <xdr:cNvPr id="722" name="n_4mainValue【保健センター・保健所】&#10;一人当たり面積"/>
        <xdr:cNvSpPr txBox="1"/>
      </xdr:nvSpPr>
      <xdr:spPr>
        <a:xfrm>
          <a:off x="18421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52" name="【消防施設】&#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34925</xdr:rowOff>
    </xdr:from>
    <xdr:to>
      <xdr:col>85</xdr:col>
      <xdr:colOff>177800</xdr:colOff>
      <xdr:row>79</xdr:row>
      <xdr:rowOff>136525</xdr:rowOff>
    </xdr:to>
    <xdr:sp macro="" textlink="">
      <xdr:nvSpPr>
        <xdr:cNvPr id="763" name="楕円 762"/>
        <xdr:cNvSpPr/>
      </xdr:nvSpPr>
      <xdr:spPr>
        <a:xfrm>
          <a:off x="162687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57802</xdr:rowOff>
    </xdr:from>
    <xdr:ext cx="405111" cy="259045"/>
    <xdr:sp macro="" textlink="">
      <xdr:nvSpPr>
        <xdr:cNvPr id="764" name="【消防施設】&#10;有形固定資産減価償却率該当値テキスト"/>
        <xdr:cNvSpPr txBox="1"/>
      </xdr:nvSpPr>
      <xdr:spPr>
        <a:xfrm>
          <a:off x="16357600"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166370</xdr:rowOff>
    </xdr:from>
    <xdr:to>
      <xdr:col>81</xdr:col>
      <xdr:colOff>101600</xdr:colOff>
      <xdr:row>79</xdr:row>
      <xdr:rowOff>96520</xdr:rowOff>
    </xdr:to>
    <xdr:sp macro="" textlink="">
      <xdr:nvSpPr>
        <xdr:cNvPr id="765" name="楕円 764"/>
        <xdr:cNvSpPr/>
      </xdr:nvSpPr>
      <xdr:spPr>
        <a:xfrm>
          <a:off x="15430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45720</xdr:rowOff>
    </xdr:from>
    <xdr:to>
      <xdr:col>85</xdr:col>
      <xdr:colOff>127000</xdr:colOff>
      <xdr:row>79</xdr:row>
      <xdr:rowOff>85725</xdr:rowOff>
    </xdr:to>
    <xdr:cxnSp macro="">
      <xdr:nvCxnSpPr>
        <xdr:cNvPr id="766" name="直線コネクタ 765"/>
        <xdr:cNvCxnSpPr/>
      </xdr:nvCxnSpPr>
      <xdr:spPr>
        <a:xfrm>
          <a:off x="15481300" y="135902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105411</xdr:rowOff>
    </xdr:from>
    <xdr:to>
      <xdr:col>76</xdr:col>
      <xdr:colOff>165100</xdr:colOff>
      <xdr:row>79</xdr:row>
      <xdr:rowOff>35561</xdr:rowOff>
    </xdr:to>
    <xdr:sp macro="" textlink="">
      <xdr:nvSpPr>
        <xdr:cNvPr id="767" name="楕円 766"/>
        <xdr:cNvSpPr/>
      </xdr:nvSpPr>
      <xdr:spPr>
        <a:xfrm>
          <a:off x="14541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156211</xdr:rowOff>
    </xdr:from>
    <xdr:to>
      <xdr:col>81</xdr:col>
      <xdr:colOff>50800</xdr:colOff>
      <xdr:row>79</xdr:row>
      <xdr:rowOff>45720</xdr:rowOff>
    </xdr:to>
    <xdr:cxnSp macro="">
      <xdr:nvCxnSpPr>
        <xdr:cNvPr id="768" name="直線コネクタ 767"/>
        <xdr:cNvCxnSpPr/>
      </xdr:nvCxnSpPr>
      <xdr:spPr>
        <a:xfrm>
          <a:off x="14592300" y="135293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34925</xdr:rowOff>
    </xdr:from>
    <xdr:to>
      <xdr:col>72</xdr:col>
      <xdr:colOff>38100</xdr:colOff>
      <xdr:row>78</xdr:row>
      <xdr:rowOff>136525</xdr:rowOff>
    </xdr:to>
    <xdr:sp macro="" textlink="">
      <xdr:nvSpPr>
        <xdr:cNvPr id="769" name="楕円 768"/>
        <xdr:cNvSpPr/>
      </xdr:nvSpPr>
      <xdr:spPr>
        <a:xfrm>
          <a:off x="13652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85725</xdr:rowOff>
    </xdr:from>
    <xdr:to>
      <xdr:col>76</xdr:col>
      <xdr:colOff>114300</xdr:colOff>
      <xdr:row>78</xdr:row>
      <xdr:rowOff>156211</xdr:rowOff>
    </xdr:to>
    <xdr:cxnSp macro="">
      <xdr:nvCxnSpPr>
        <xdr:cNvPr id="770" name="直線コネクタ 769"/>
        <xdr:cNvCxnSpPr/>
      </xdr:nvCxnSpPr>
      <xdr:spPr>
        <a:xfrm>
          <a:off x="13703300" y="1345882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143511</xdr:rowOff>
    </xdr:from>
    <xdr:to>
      <xdr:col>67</xdr:col>
      <xdr:colOff>101600</xdr:colOff>
      <xdr:row>78</xdr:row>
      <xdr:rowOff>73661</xdr:rowOff>
    </xdr:to>
    <xdr:sp macro="" textlink="">
      <xdr:nvSpPr>
        <xdr:cNvPr id="771" name="楕円 770"/>
        <xdr:cNvSpPr/>
      </xdr:nvSpPr>
      <xdr:spPr>
        <a:xfrm>
          <a:off x="12763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22861</xdr:rowOff>
    </xdr:from>
    <xdr:to>
      <xdr:col>71</xdr:col>
      <xdr:colOff>177800</xdr:colOff>
      <xdr:row>78</xdr:row>
      <xdr:rowOff>85725</xdr:rowOff>
    </xdr:to>
    <xdr:cxnSp macro="">
      <xdr:nvCxnSpPr>
        <xdr:cNvPr id="772" name="直線コネクタ 771"/>
        <xdr:cNvCxnSpPr/>
      </xdr:nvCxnSpPr>
      <xdr:spPr>
        <a:xfrm>
          <a:off x="12814300" y="1339596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773" name="n_1aveValue【消防施設】&#10;有形固定資産減価償却率"/>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4" name="n_2aveValue【消防施設】&#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75" name="n_3aveValue【消防施設】&#10;有形固定資産減価償却率"/>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776" name="n_4aveValue【消防施設】&#10;有形固定資産減価償却率"/>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113047</xdr:rowOff>
    </xdr:from>
    <xdr:ext cx="405111" cy="259045"/>
    <xdr:sp macro="" textlink="">
      <xdr:nvSpPr>
        <xdr:cNvPr id="777" name="n_1mainValue【消防施設】&#10;有形固定資産減価償却率"/>
        <xdr:cNvSpPr txBox="1"/>
      </xdr:nvSpPr>
      <xdr:spPr>
        <a:xfrm>
          <a:off x="152660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52088</xdr:rowOff>
    </xdr:from>
    <xdr:ext cx="405111" cy="259045"/>
    <xdr:sp macro="" textlink="">
      <xdr:nvSpPr>
        <xdr:cNvPr id="778" name="n_2mainValue【消防施設】&#10;有形固定資産減価償却率"/>
        <xdr:cNvSpPr txBox="1"/>
      </xdr:nvSpPr>
      <xdr:spPr>
        <a:xfrm>
          <a:off x="14389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153052</xdr:rowOff>
    </xdr:from>
    <xdr:ext cx="405111" cy="259045"/>
    <xdr:sp macro="" textlink="">
      <xdr:nvSpPr>
        <xdr:cNvPr id="779" name="n_3mainValue【消防施設】&#10;有形固定資産減価償却率"/>
        <xdr:cNvSpPr txBox="1"/>
      </xdr:nvSpPr>
      <xdr:spPr>
        <a:xfrm>
          <a:off x="135007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90188</xdr:rowOff>
    </xdr:from>
    <xdr:ext cx="405111" cy="259045"/>
    <xdr:sp macro="" textlink="">
      <xdr:nvSpPr>
        <xdr:cNvPr id="780" name="n_4mainValue【消防施設】&#10;有形固定資産減価償却率"/>
        <xdr:cNvSpPr txBox="1"/>
      </xdr:nvSpPr>
      <xdr:spPr>
        <a:xfrm>
          <a:off x="126117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811" name="【消防施設】&#10;一人当たり面積平均値テキスト"/>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130992</xdr:rowOff>
    </xdr:from>
    <xdr:to>
      <xdr:col>116</xdr:col>
      <xdr:colOff>114300</xdr:colOff>
      <xdr:row>85</xdr:row>
      <xdr:rowOff>61142</xdr:rowOff>
    </xdr:to>
    <xdr:sp macro="" textlink="">
      <xdr:nvSpPr>
        <xdr:cNvPr id="822" name="楕円 821"/>
        <xdr:cNvSpPr/>
      </xdr:nvSpPr>
      <xdr:spPr>
        <a:xfrm>
          <a:off x="221107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153869</xdr:rowOff>
    </xdr:from>
    <xdr:ext cx="469744" cy="259045"/>
    <xdr:sp macro="" textlink="">
      <xdr:nvSpPr>
        <xdr:cNvPr id="823" name="【消防施設】&#10;一人当たり面積該当値テキスト"/>
        <xdr:cNvSpPr txBox="1"/>
      </xdr:nvSpPr>
      <xdr:spPr>
        <a:xfrm>
          <a:off x="22199600" y="1438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140788</xdr:rowOff>
    </xdr:from>
    <xdr:to>
      <xdr:col>112</xdr:col>
      <xdr:colOff>38100</xdr:colOff>
      <xdr:row>85</xdr:row>
      <xdr:rowOff>70938</xdr:rowOff>
    </xdr:to>
    <xdr:sp macro="" textlink="">
      <xdr:nvSpPr>
        <xdr:cNvPr id="824" name="楕円 823"/>
        <xdr:cNvSpPr/>
      </xdr:nvSpPr>
      <xdr:spPr>
        <a:xfrm>
          <a:off x="21272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10342</xdr:rowOff>
    </xdr:from>
    <xdr:to>
      <xdr:col>116</xdr:col>
      <xdr:colOff>63500</xdr:colOff>
      <xdr:row>85</xdr:row>
      <xdr:rowOff>20138</xdr:rowOff>
    </xdr:to>
    <xdr:cxnSp macro="">
      <xdr:nvCxnSpPr>
        <xdr:cNvPr id="825" name="直線コネクタ 824"/>
        <xdr:cNvCxnSpPr/>
      </xdr:nvCxnSpPr>
      <xdr:spPr>
        <a:xfrm flipV="1">
          <a:off x="21323300" y="1458359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146231</xdr:rowOff>
    </xdr:from>
    <xdr:to>
      <xdr:col>107</xdr:col>
      <xdr:colOff>101600</xdr:colOff>
      <xdr:row>85</xdr:row>
      <xdr:rowOff>76381</xdr:rowOff>
    </xdr:to>
    <xdr:sp macro="" textlink="">
      <xdr:nvSpPr>
        <xdr:cNvPr id="826" name="楕円 825"/>
        <xdr:cNvSpPr/>
      </xdr:nvSpPr>
      <xdr:spPr>
        <a:xfrm>
          <a:off x="20383500" y="1454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20138</xdr:rowOff>
    </xdr:from>
    <xdr:to>
      <xdr:col>111</xdr:col>
      <xdr:colOff>177800</xdr:colOff>
      <xdr:row>85</xdr:row>
      <xdr:rowOff>25581</xdr:rowOff>
    </xdr:to>
    <xdr:cxnSp macro="">
      <xdr:nvCxnSpPr>
        <xdr:cNvPr id="827" name="直線コネクタ 826"/>
        <xdr:cNvCxnSpPr/>
      </xdr:nvCxnSpPr>
      <xdr:spPr>
        <a:xfrm flipV="1">
          <a:off x="20434300" y="1459338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150586</xdr:rowOff>
    </xdr:from>
    <xdr:to>
      <xdr:col>102</xdr:col>
      <xdr:colOff>165100</xdr:colOff>
      <xdr:row>85</xdr:row>
      <xdr:rowOff>80736</xdr:rowOff>
    </xdr:to>
    <xdr:sp macro="" textlink="">
      <xdr:nvSpPr>
        <xdr:cNvPr id="828" name="楕円 827"/>
        <xdr:cNvSpPr/>
      </xdr:nvSpPr>
      <xdr:spPr>
        <a:xfrm>
          <a:off x="19494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25581</xdr:rowOff>
    </xdr:from>
    <xdr:to>
      <xdr:col>107</xdr:col>
      <xdr:colOff>50800</xdr:colOff>
      <xdr:row>85</xdr:row>
      <xdr:rowOff>29936</xdr:rowOff>
    </xdr:to>
    <xdr:cxnSp macro="">
      <xdr:nvCxnSpPr>
        <xdr:cNvPr id="829" name="直線コネクタ 828"/>
        <xdr:cNvCxnSpPr/>
      </xdr:nvCxnSpPr>
      <xdr:spPr>
        <a:xfrm flipV="1">
          <a:off x="19545300" y="1459883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156029</xdr:rowOff>
    </xdr:from>
    <xdr:to>
      <xdr:col>98</xdr:col>
      <xdr:colOff>38100</xdr:colOff>
      <xdr:row>85</xdr:row>
      <xdr:rowOff>86179</xdr:rowOff>
    </xdr:to>
    <xdr:sp macro="" textlink="">
      <xdr:nvSpPr>
        <xdr:cNvPr id="830" name="楕円 829"/>
        <xdr:cNvSpPr/>
      </xdr:nvSpPr>
      <xdr:spPr>
        <a:xfrm>
          <a:off x="18605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29936</xdr:rowOff>
    </xdr:from>
    <xdr:to>
      <xdr:col>102</xdr:col>
      <xdr:colOff>114300</xdr:colOff>
      <xdr:row>85</xdr:row>
      <xdr:rowOff>35379</xdr:rowOff>
    </xdr:to>
    <xdr:cxnSp macro="">
      <xdr:nvCxnSpPr>
        <xdr:cNvPr id="831" name="直線コネクタ 830"/>
        <xdr:cNvCxnSpPr/>
      </xdr:nvCxnSpPr>
      <xdr:spPr>
        <a:xfrm flipV="1">
          <a:off x="18656300" y="1460318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832" name="n_1aveValue【消防施設】&#10;一人当たり面積"/>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833" name="n_2aveValue【消防施設】&#10;一人当たり面積"/>
        <xdr:cNvSpPr txBox="1"/>
      </xdr:nvSpPr>
      <xdr:spPr>
        <a:xfrm>
          <a:off x="20199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834" name="n_3aveValue【消防施設】&#10;一人当たり面積"/>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835" name="n_4aveValue【消防施設】&#10;一人当たり面積"/>
        <xdr:cNvSpPr txBox="1"/>
      </xdr:nvSpPr>
      <xdr:spPr>
        <a:xfrm>
          <a:off x="18421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87465</xdr:rowOff>
    </xdr:from>
    <xdr:ext cx="469744" cy="259045"/>
    <xdr:sp macro="" textlink="">
      <xdr:nvSpPr>
        <xdr:cNvPr id="836" name="n_1mainValue【消防施設】&#10;一人当たり面積"/>
        <xdr:cNvSpPr txBox="1"/>
      </xdr:nvSpPr>
      <xdr:spPr>
        <a:xfrm>
          <a:off x="21075727" y="143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92908</xdr:rowOff>
    </xdr:from>
    <xdr:ext cx="469744" cy="259045"/>
    <xdr:sp macro="" textlink="">
      <xdr:nvSpPr>
        <xdr:cNvPr id="837" name="n_2mainValue【消防施設】&#10;一人当たり面積"/>
        <xdr:cNvSpPr txBox="1"/>
      </xdr:nvSpPr>
      <xdr:spPr>
        <a:xfrm>
          <a:off x="20199427" y="143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97263</xdr:rowOff>
    </xdr:from>
    <xdr:ext cx="469744" cy="259045"/>
    <xdr:sp macro="" textlink="">
      <xdr:nvSpPr>
        <xdr:cNvPr id="838" name="n_3mainValue【消防施設】&#10;一人当たり面積"/>
        <xdr:cNvSpPr txBox="1"/>
      </xdr:nvSpPr>
      <xdr:spPr>
        <a:xfrm>
          <a:off x="193104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102706</xdr:rowOff>
    </xdr:from>
    <xdr:ext cx="469744" cy="259045"/>
    <xdr:sp macro="" textlink="">
      <xdr:nvSpPr>
        <xdr:cNvPr id="839" name="n_4mainValue【消防施設】&#10;一人当たり面積"/>
        <xdr:cNvSpPr txBox="1"/>
      </xdr:nvSpPr>
      <xdr:spPr>
        <a:xfrm>
          <a:off x="18421427" y="1433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146231</xdr:rowOff>
    </xdr:from>
    <xdr:to>
      <xdr:col>85</xdr:col>
      <xdr:colOff>177800</xdr:colOff>
      <xdr:row>105</xdr:row>
      <xdr:rowOff>76381</xdr:rowOff>
    </xdr:to>
    <xdr:sp macro="" textlink="">
      <xdr:nvSpPr>
        <xdr:cNvPr id="881" name="楕円 880"/>
        <xdr:cNvSpPr/>
      </xdr:nvSpPr>
      <xdr:spPr>
        <a:xfrm>
          <a:off x="162687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124658</xdr:rowOff>
    </xdr:from>
    <xdr:ext cx="405111" cy="259045"/>
    <xdr:sp macro="" textlink="">
      <xdr:nvSpPr>
        <xdr:cNvPr id="882" name="【庁舎】&#10;有形固定資産減価償却率該当値テキスト"/>
        <xdr:cNvSpPr txBox="1"/>
      </xdr:nvSpPr>
      <xdr:spPr>
        <a:xfrm>
          <a:off x="16357600"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27032</xdr:rowOff>
    </xdr:from>
    <xdr:to>
      <xdr:col>81</xdr:col>
      <xdr:colOff>101600</xdr:colOff>
      <xdr:row>105</xdr:row>
      <xdr:rowOff>128632</xdr:rowOff>
    </xdr:to>
    <xdr:sp macro="" textlink="">
      <xdr:nvSpPr>
        <xdr:cNvPr id="883" name="楕円 882"/>
        <xdr:cNvSpPr/>
      </xdr:nvSpPr>
      <xdr:spPr>
        <a:xfrm>
          <a:off x="15430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25581</xdr:rowOff>
    </xdr:from>
    <xdr:to>
      <xdr:col>85</xdr:col>
      <xdr:colOff>127000</xdr:colOff>
      <xdr:row>105</xdr:row>
      <xdr:rowOff>77832</xdr:rowOff>
    </xdr:to>
    <xdr:cxnSp macro="">
      <xdr:nvCxnSpPr>
        <xdr:cNvPr id="884" name="直線コネクタ 883"/>
        <xdr:cNvCxnSpPr/>
      </xdr:nvCxnSpPr>
      <xdr:spPr>
        <a:xfrm flipV="1">
          <a:off x="15481300" y="1802783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885" name="楕円 884"/>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77832</xdr:rowOff>
    </xdr:from>
    <xdr:to>
      <xdr:col>81</xdr:col>
      <xdr:colOff>50800</xdr:colOff>
      <xdr:row>106</xdr:row>
      <xdr:rowOff>76200</xdr:rowOff>
    </xdr:to>
    <xdr:cxnSp macro="">
      <xdr:nvCxnSpPr>
        <xdr:cNvPr id="886" name="直線コネクタ 885"/>
        <xdr:cNvCxnSpPr/>
      </xdr:nvCxnSpPr>
      <xdr:spPr>
        <a:xfrm flipV="1">
          <a:off x="14592300" y="18080082"/>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887" name="楕円 886"/>
        <xdr:cNvSpPr/>
      </xdr:nvSpPr>
      <xdr:spPr>
        <a:xfrm>
          <a:off x="13652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40277</xdr:rowOff>
    </xdr:from>
    <xdr:to>
      <xdr:col>76</xdr:col>
      <xdr:colOff>114300</xdr:colOff>
      <xdr:row>106</xdr:row>
      <xdr:rowOff>76200</xdr:rowOff>
    </xdr:to>
    <xdr:cxnSp macro="">
      <xdr:nvCxnSpPr>
        <xdr:cNvPr id="888" name="直線コネクタ 887"/>
        <xdr:cNvCxnSpPr/>
      </xdr:nvCxnSpPr>
      <xdr:spPr>
        <a:xfrm>
          <a:off x="13703300" y="182139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46627</xdr:rowOff>
    </xdr:from>
    <xdr:to>
      <xdr:col>67</xdr:col>
      <xdr:colOff>101600</xdr:colOff>
      <xdr:row>106</xdr:row>
      <xdr:rowOff>148227</xdr:rowOff>
    </xdr:to>
    <xdr:sp macro="" textlink="">
      <xdr:nvSpPr>
        <xdr:cNvPr id="889" name="楕円 888"/>
        <xdr:cNvSpPr/>
      </xdr:nvSpPr>
      <xdr:spPr>
        <a:xfrm>
          <a:off x="12763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40277</xdr:rowOff>
    </xdr:from>
    <xdr:to>
      <xdr:col>71</xdr:col>
      <xdr:colOff>177800</xdr:colOff>
      <xdr:row>106</xdr:row>
      <xdr:rowOff>97427</xdr:rowOff>
    </xdr:to>
    <xdr:cxnSp macro="">
      <xdr:nvCxnSpPr>
        <xdr:cNvPr id="890" name="直線コネクタ 889"/>
        <xdr:cNvCxnSpPr/>
      </xdr:nvCxnSpPr>
      <xdr:spPr>
        <a:xfrm flipV="1">
          <a:off x="12814300" y="1821397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91"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92"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93"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94"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119759</xdr:rowOff>
    </xdr:from>
    <xdr:ext cx="405111" cy="259045"/>
    <xdr:sp macro="" textlink="">
      <xdr:nvSpPr>
        <xdr:cNvPr id="895" name="n_1main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896" name="n_2mainValue【庁舎】&#10;有形固定資産減価償却率"/>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897" name="n_3mainValue【庁舎】&#10;有形固定資産減価償却率"/>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898" name="n_4mainValue【庁舎】&#10;有形固定資産減価償却率"/>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927" name="【庁舎】&#10;一人当たり面積平均値テキスト"/>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xdr:rowOff>
    </xdr:from>
    <xdr:to>
      <xdr:col>116</xdr:col>
      <xdr:colOff>114300</xdr:colOff>
      <xdr:row>106</xdr:row>
      <xdr:rowOff>110998</xdr:rowOff>
    </xdr:to>
    <xdr:sp macro="" textlink="">
      <xdr:nvSpPr>
        <xdr:cNvPr id="938" name="楕円 937"/>
        <xdr:cNvSpPr/>
      </xdr:nvSpPr>
      <xdr:spPr>
        <a:xfrm>
          <a:off x="221107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32275</xdr:rowOff>
    </xdr:from>
    <xdr:ext cx="469744" cy="259045"/>
    <xdr:sp macro="" textlink="">
      <xdr:nvSpPr>
        <xdr:cNvPr id="939" name="【庁舎】&#10;一人当たり面積該当値テキスト"/>
        <xdr:cNvSpPr txBox="1"/>
      </xdr:nvSpPr>
      <xdr:spPr>
        <a:xfrm>
          <a:off x="22199600" y="180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53594</xdr:rowOff>
    </xdr:from>
    <xdr:to>
      <xdr:col>112</xdr:col>
      <xdr:colOff>38100</xdr:colOff>
      <xdr:row>107</xdr:row>
      <xdr:rowOff>155194</xdr:rowOff>
    </xdr:to>
    <xdr:sp macro="" textlink="">
      <xdr:nvSpPr>
        <xdr:cNvPr id="940" name="楕円 939"/>
        <xdr:cNvSpPr/>
      </xdr:nvSpPr>
      <xdr:spPr>
        <a:xfrm>
          <a:off x="21272500" y="183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60198</xdr:rowOff>
    </xdr:from>
    <xdr:to>
      <xdr:col>116</xdr:col>
      <xdr:colOff>63500</xdr:colOff>
      <xdr:row>107</xdr:row>
      <xdr:rowOff>104394</xdr:rowOff>
    </xdr:to>
    <xdr:cxnSp macro="">
      <xdr:nvCxnSpPr>
        <xdr:cNvPr id="941" name="直線コネクタ 940"/>
        <xdr:cNvCxnSpPr/>
      </xdr:nvCxnSpPr>
      <xdr:spPr>
        <a:xfrm flipV="1">
          <a:off x="21323300" y="18233898"/>
          <a:ext cx="8382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31496</xdr:rowOff>
    </xdr:from>
    <xdr:to>
      <xdr:col>107</xdr:col>
      <xdr:colOff>101600</xdr:colOff>
      <xdr:row>107</xdr:row>
      <xdr:rowOff>133096</xdr:rowOff>
    </xdr:to>
    <xdr:sp macro="" textlink="">
      <xdr:nvSpPr>
        <xdr:cNvPr id="942" name="楕円 941"/>
        <xdr:cNvSpPr/>
      </xdr:nvSpPr>
      <xdr:spPr>
        <a:xfrm>
          <a:off x="20383500" y="183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82296</xdr:rowOff>
    </xdr:from>
    <xdr:to>
      <xdr:col>111</xdr:col>
      <xdr:colOff>177800</xdr:colOff>
      <xdr:row>107</xdr:row>
      <xdr:rowOff>104394</xdr:rowOff>
    </xdr:to>
    <xdr:cxnSp macro="">
      <xdr:nvCxnSpPr>
        <xdr:cNvPr id="943" name="直線コネクタ 942"/>
        <xdr:cNvCxnSpPr/>
      </xdr:nvCxnSpPr>
      <xdr:spPr>
        <a:xfrm>
          <a:off x="20434300" y="1842744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35306</xdr:rowOff>
    </xdr:from>
    <xdr:to>
      <xdr:col>102</xdr:col>
      <xdr:colOff>165100</xdr:colOff>
      <xdr:row>107</xdr:row>
      <xdr:rowOff>136906</xdr:rowOff>
    </xdr:to>
    <xdr:sp macro="" textlink="">
      <xdr:nvSpPr>
        <xdr:cNvPr id="944" name="楕円 943"/>
        <xdr:cNvSpPr/>
      </xdr:nvSpPr>
      <xdr:spPr>
        <a:xfrm>
          <a:off x="19494500" y="183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82296</xdr:rowOff>
    </xdr:from>
    <xdr:to>
      <xdr:col>107</xdr:col>
      <xdr:colOff>50800</xdr:colOff>
      <xdr:row>107</xdr:row>
      <xdr:rowOff>86106</xdr:rowOff>
    </xdr:to>
    <xdr:cxnSp macro="">
      <xdr:nvCxnSpPr>
        <xdr:cNvPr id="945" name="直線コネクタ 944"/>
        <xdr:cNvCxnSpPr/>
      </xdr:nvCxnSpPr>
      <xdr:spPr>
        <a:xfrm flipV="1">
          <a:off x="19545300" y="1842744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40639</xdr:rowOff>
    </xdr:from>
    <xdr:to>
      <xdr:col>98</xdr:col>
      <xdr:colOff>38100</xdr:colOff>
      <xdr:row>107</xdr:row>
      <xdr:rowOff>142239</xdr:rowOff>
    </xdr:to>
    <xdr:sp macro="" textlink="">
      <xdr:nvSpPr>
        <xdr:cNvPr id="946" name="楕円 945"/>
        <xdr:cNvSpPr/>
      </xdr:nvSpPr>
      <xdr:spPr>
        <a:xfrm>
          <a:off x="18605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86106</xdr:rowOff>
    </xdr:from>
    <xdr:to>
      <xdr:col>102</xdr:col>
      <xdr:colOff>114300</xdr:colOff>
      <xdr:row>107</xdr:row>
      <xdr:rowOff>91439</xdr:rowOff>
    </xdr:to>
    <xdr:cxnSp macro="">
      <xdr:nvCxnSpPr>
        <xdr:cNvPr id="947" name="直線コネクタ 946"/>
        <xdr:cNvCxnSpPr/>
      </xdr:nvCxnSpPr>
      <xdr:spPr>
        <a:xfrm flipV="1">
          <a:off x="18656300" y="18431256"/>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948" name="n_1aveValue【庁舎】&#10;一人当たり面積"/>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949" name="n_2aveValue【庁舎】&#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950" name="n_3aveValue【庁舎】&#10;一人当たり面積"/>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951" name="n_4aveValue【庁舎】&#10;一人当たり面積"/>
        <xdr:cNvSpPr txBox="1"/>
      </xdr:nvSpPr>
      <xdr:spPr>
        <a:xfrm>
          <a:off x="18421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271</xdr:rowOff>
    </xdr:from>
    <xdr:ext cx="469744" cy="259045"/>
    <xdr:sp macro="" textlink="">
      <xdr:nvSpPr>
        <xdr:cNvPr id="952" name="n_1mainValue【庁舎】&#10;一人当たり面積"/>
        <xdr:cNvSpPr txBox="1"/>
      </xdr:nvSpPr>
      <xdr:spPr>
        <a:xfrm>
          <a:off x="21075727" y="1817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149623</xdr:rowOff>
    </xdr:from>
    <xdr:ext cx="469744" cy="259045"/>
    <xdr:sp macro="" textlink="">
      <xdr:nvSpPr>
        <xdr:cNvPr id="953" name="n_2mainValue【庁舎】&#10;一人当たり面積"/>
        <xdr:cNvSpPr txBox="1"/>
      </xdr:nvSpPr>
      <xdr:spPr>
        <a:xfrm>
          <a:off x="20199427" y="181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153433</xdr:rowOff>
    </xdr:from>
    <xdr:ext cx="469744" cy="259045"/>
    <xdr:sp macro="" textlink="">
      <xdr:nvSpPr>
        <xdr:cNvPr id="954" name="n_3mainValue【庁舎】&#10;一人当たり面積"/>
        <xdr:cNvSpPr txBox="1"/>
      </xdr:nvSpPr>
      <xdr:spPr>
        <a:xfrm>
          <a:off x="19310427" y="1815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158766</xdr:rowOff>
    </xdr:from>
    <xdr:ext cx="469744" cy="259045"/>
    <xdr:sp macro="" textlink="">
      <xdr:nvSpPr>
        <xdr:cNvPr id="955" name="n_4mainValue【庁舎】&#10;一人当たり面積"/>
        <xdr:cNvSpPr txBox="1"/>
      </xdr:nvSpPr>
      <xdr:spPr>
        <a:xfrm>
          <a:off x="18421427" y="1816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500">
              <a:solidFill>
                <a:schemeClr val="dk1"/>
              </a:solidFill>
              <a:effectLst/>
              <a:latin typeface="BIZ UDPゴシック" panose="020B0400000000000000" pitchFamily="50" charset="-128"/>
              <a:ea typeface="BIZ UDPゴシック" panose="020B0400000000000000" pitchFamily="50" charset="-128"/>
              <a:cs typeface="+mn-cs"/>
            </a:rPr>
            <a:t>各施設における一人当たり面積が類似団体と比べ低い水準となっている施設が多いことから、人口減少下において施設数が整理できていると判断できるが、</a:t>
          </a:r>
          <a:r>
            <a:rPr kumimoji="1" lang="ja-JP" altLang="en-US" sz="1500">
              <a:solidFill>
                <a:schemeClr val="dk1"/>
              </a:solidFill>
              <a:effectLst/>
              <a:latin typeface="BIZ UDPゴシック" panose="020B0400000000000000" pitchFamily="50" charset="-128"/>
              <a:ea typeface="BIZ UDPゴシック" panose="020B0400000000000000" pitchFamily="50" charset="-128"/>
              <a:cs typeface="+mn-cs"/>
            </a:rPr>
            <a:t>一般廃棄物処理施設・</a:t>
          </a:r>
          <a:r>
            <a:rPr kumimoji="1" lang="ja-JP" altLang="ja-JP" sz="1500">
              <a:solidFill>
                <a:schemeClr val="dk1"/>
              </a:solidFill>
              <a:effectLst/>
              <a:latin typeface="BIZ UDPゴシック" panose="020B0400000000000000" pitchFamily="50" charset="-128"/>
              <a:ea typeface="BIZ UDPゴシック" panose="020B0400000000000000" pitchFamily="50" charset="-128"/>
              <a:cs typeface="+mn-cs"/>
            </a:rPr>
            <a:t>消防施設を除き、有形固定資産減価償却率は高くなっている。体育館・プール</a:t>
          </a:r>
          <a:r>
            <a:rPr kumimoji="1" lang="ja-JP" altLang="en-US" sz="1500">
              <a:solidFill>
                <a:schemeClr val="dk1"/>
              </a:solidFill>
              <a:effectLst/>
              <a:latin typeface="BIZ UDPゴシック" panose="020B0400000000000000" pitchFamily="50" charset="-128"/>
              <a:ea typeface="BIZ UDPゴシック" panose="020B0400000000000000" pitchFamily="50" charset="-128"/>
              <a:cs typeface="+mn-cs"/>
            </a:rPr>
            <a:t>については、令和２年度に諏訪山体育館の改修を行った影響により、有形固定資産減価償却率は前年度に比べ低下している。</a:t>
          </a:r>
          <a:r>
            <a:rPr kumimoji="1" lang="ja-JP" altLang="ja-JP" sz="1500">
              <a:solidFill>
                <a:schemeClr val="dk1"/>
              </a:solidFill>
              <a:effectLst/>
              <a:latin typeface="BIZ UDPゴシック" panose="020B0400000000000000" pitchFamily="50" charset="-128"/>
              <a:ea typeface="BIZ UDPゴシック" panose="020B0400000000000000" pitchFamily="50" charset="-128"/>
              <a:cs typeface="+mn-cs"/>
            </a:rPr>
            <a:t>市民会館に</a:t>
          </a:r>
          <a:r>
            <a:rPr kumimoji="1" lang="ja-JP" altLang="en-US" sz="1500">
              <a:solidFill>
                <a:schemeClr val="dk1"/>
              </a:solidFill>
              <a:effectLst/>
              <a:latin typeface="BIZ UDPゴシック" panose="020B0400000000000000" pitchFamily="50" charset="-128"/>
              <a:ea typeface="BIZ UDPゴシック" panose="020B0400000000000000" pitchFamily="50" charset="-128"/>
              <a:cs typeface="+mn-cs"/>
            </a:rPr>
            <a:t>おいては、</a:t>
          </a:r>
          <a:r>
            <a:rPr kumimoji="1" lang="ja-JP" altLang="ja-JP" sz="1500">
              <a:solidFill>
                <a:schemeClr val="dk1"/>
              </a:solidFill>
              <a:effectLst/>
              <a:latin typeface="BIZ UDPゴシック" panose="020B0400000000000000" pitchFamily="50" charset="-128"/>
              <a:ea typeface="BIZ UDPゴシック" panose="020B0400000000000000" pitchFamily="50" charset="-128"/>
              <a:cs typeface="+mn-cs"/>
            </a:rPr>
            <a:t>更新費用等を含め、本市の課題となっている。庁舎については</a:t>
          </a:r>
          <a:r>
            <a:rPr kumimoji="1" lang="ja-JP" altLang="en-US" sz="1500">
              <a:solidFill>
                <a:schemeClr val="dk1"/>
              </a:solidFill>
              <a:effectLst/>
              <a:latin typeface="BIZ UDPゴシック" panose="020B0400000000000000" pitchFamily="50" charset="-128"/>
              <a:ea typeface="BIZ UDPゴシック" panose="020B0400000000000000" pitchFamily="50" charset="-128"/>
              <a:cs typeface="+mn-cs"/>
            </a:rPr>
            <a:t>令和元年度に整備した臼杵市社会基盤整備・災害支援センターを令和２年度に庁舎として整理したことにより、一人当たりの面積が増加した。</a:t>
          </a:r>
          <a:r>
            <a:rPr kumimoji="1" lang="ja-JP" altLang="ja-JP" sz="1500">
              <a:solidFill>
                <a:schemeClr val="dk1"/>
              </a:solidFill>
              <a:effectLst/>
              <a:latin typeface="BIZ UDPゴシック" panose="020B0400000000000000" pitchFamily="50" charset="-128"/>
              <a:ea typeface="BIZ UDPゴシック" panose="020B0400000000000000" pitchFamily="50" charset="-128"/>
              <a:cs typeface="+mn-cs"/>
            </a:rPr>
            <a:t>施設全般については今後も公共施設等総合管理計画や中期財政計画を活用し、将来負担等を見据えた更新・整備が必要となる。</a:t>
          </a:r>
          <a:endParaRPr lang="ja-JP" altLang="ja-JP" sz="1500">
            <a:effectLst/>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
37,289
291.20
27,518,051
27,059,356
362,562
11,789,534
27,892,868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財政力指数は令和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年度において、前年度と同数となる</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0.39</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となっている。</a:t>
          </a:r>
          <a:endParaRPr lang="ja-JP" altLang="ja-JP" sz="11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今後も生産年齢人口の大幅な増加や、自主財源である個人・法人市民税等の大幅な増加は見込めないことから類似団体平均を下回って推移すると見込まれる。</a:t>
          </a:r>
          <a:endParaRPr lang="ja-JP" altLang="ja-JP" sz="11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そのため、臼杵市まち・ひと・しごと創生総合戦略の重点プロジェクトに掲げている少子化対策・移住定住対策・雇用対策等に注力し、人口減少対策を行うとともに、税収の徴収率向上対策等の自主財源確保に努める。</a:t>
          </a:r>
          <a:endParaRPr lang="ja-JP" altLang="ja-JP" sz="1100">
            <a:effectLst/>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55033</xdr:rowOff>
    </xdr:to>
    <xdr:cxnSp macro="">
      <xdr:nvCxnSpPr>
        <xdr:cNvPr id="78" name="直線コネクタ 77"/>
        <xdr:cNvCxnSpPr/>
      </xdr:nvCxnSpPr>
      <xdr:spPr>
        <a:xfrm flipV="1">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経常収支比率は</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分母である</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経常一般財源が、</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地方消費税交付金の増、普通交付税の増により対前年度比</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1.8</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+209,309</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千円）増加し</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分子である経常的経費充当一般財源が、新型コロナウイルス感染症の影響により物件費や補助費等が執行できなかったことによる減少（△</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101,631</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千円）等により、対前年度比</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2.5</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ポイント改善となった。</a:t>
          </a:r>
          <a:endPar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今後も安定した財政運営を行うために</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ICT</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を活用した事務改善や、行財政活性化プランと連動した業務改善を図り経常経費の削減に努める。</a:t>
          </a:r>
          <a:endParaRPr lang="ja-JP" altLang="ja-JP" sz="11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また、公債費については今後の財政負担を増加させないよう公共施設整備五カ年計画等に基づく計画的な借入を行うよう留意する。</a:t>
          </a:r>
          <a:endParaRPr lang="ja-JP" altLang="ja-JP" sz="1100">
            <a:effectLst/>
            <a:latin typeface="BIZ UDゴシック" panose="020B0400000000000000" pitchFamily="49" charset="-128"/>
            <a:ea typeface="BIZ UDゴシック" panose="020B0400000000000000"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108268</xdr:rowOff>
    </xdr:from>
    <xdr:to>
      <xdr:col>23</xdr:col>
      <xdr:colOff>133350</xdr:colOff>
      <xdr:row>64</xdr:row>
      <xdr:rowOff>87630</xdr:rowOff>
    </xdr:to>
    <xdr:cxnSp macro="">
      <xdr:nvCxnSpPr>
        <xdr:cNvPr id="128" name="直線コネクタ 127"/>
        <xdr:cNvCxnSpPr/>
      </xdr:nvCxnSpPr>
      <xdr:spPr>
        <a:xfrm flipV="1">
          <a:off x="4114800" y="10909618"/>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45403</xdr:rowOff>
    </xdr:from>
    <xdr:to>
      <xdr:col>19</xdr:col>
      <xdr:colOff>133350</xdr:colOff>
      <xdr:row>64</xdr:row>
      <xdr:rowOff>87630</xdr:rowOff>
    </xdr:to>
    <xdr:cxnSp macro="">
      <xdr:nvCxnSpPr>
        <xdr:cNvPr id="131" name="直線コネクタ 130"/>
        <xdr:cNvCxnSpPr/>
      </xdr:nvCxnSpPr>
      <xdr:spPr>
        <a:xfrm>
          <a:off x="3225800" y="1101820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45403</xdr:rowOff>
    </xdr:from>
    <xdr:to>
      <xdr:col>15</xdr:col>
      <xdr:colOff>82550</xdr:colOff>
      <xdr:row>65</xdr:row>
      <xdr:rowOff>60960</xdr:rowOff>
    </xdr:to>
    <xdr:cxnSp macro="">
      <xdr:nvCxnSpPr>
        <xdr:cNvPr id="134" name="直線コネクタ 133"/>
        <xdr:cNvCxnSpPr/>
      </xdr:nvCxnSpPr>
      <xdr:spPr>
        <a:xfrm flipV="1">
          <a:off x="2336800" y="11018203"/>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75565</xdr:rowOff>
    </xdr:from>
    <xdr:to>
      <xdr:col>11</xdr:col>
      <xdr:colOff>31750</xdr:colOff>
      <xdr:row>65</xdr:row>
      <xdr:rowOff>60960</xdr:rowOff>
    </xdr:to>
    <xdr:cxnSp macro="">
      <xdr:nvCxnSpPr>
        <xdr:cNvPr id="137" name="直線コネクタ 136"/>
        <xdr:cNvCxnSpPr/>
      </xdr:nvCxnSpPr>
      <xdr:spPr>
        <a:xfrm>
          <a:off x="1447800" y="1104836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57468</xdr:rowOff>
    </xdr:from>
    <xdr:to>
      <xdr:col>23</xdr:col>
      <xdr:colOff>184150</xdr:colOff>
      <xdr:row>63</xdr:row>
      <xdr:rowOff>159068</xdr:rowOff>
    </xdr:to>
    <xdr:sp macro="" textlink="">
      <xdr:nvSpPr>
        <xdr:cNvPr id="147" name="楕円 146"/>
        <xdr:cNvSpPr/>
      </xdr:nvSpPr>
      <xdr:spPr>
        <a:xfrm>
          <a:off x="4902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29545</xdr:rowOff>
    </xdr:from>
    <xdr:ext cx="762000" cy="259045"/>
    <xdr:sp macro="" textlink="">
      <xdr:nvSpPr>
        <xdr:cNvPr id="148" name="財政構造の弾力性該当値テキスト"/>
        <xdr:cNvSpPr txBox="1"/>
      </xdr:nvSpPr>
      <xdr:spPr>
        <a:xfrm>
          <a:off x="5041900" y="1083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49" name="楕円 148"/>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0" name="テキスト ボックス 149"/>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166053</xdr:rowOff>
    </xdr:from>
    <xdr:to>
      <xdr:col>15</xdr:col>
      <xdr:colOff>133350</xdr:colOff>
      <xdr:row>64</xdr:row>
      <xdr:rowOff>96203</xdr:rowOff>
    </xdr:to>
    <xdr:sp macro="" textlink="">
      <xdr:nvSpPr>
        <xdr:cNvPr id="151" name="楕円 150"/>
        <xdr:cNvSpPr/>
      </xdr:nvSpPr>
      <xdr:spPr>
        <a:xfrm>
          <a:off x="3175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80980</xdr:rowOff>
    </xdr:from>
    <xdr:ext cx="762000" cy="259045"/>
    <xdr:sp macro="" textlink="">
      <xdr:nvSpPr>
        <xdr:cNvPr id="152" name="テキスト ボックス 151"/>
        <xdr:cNvSpPr txBox="1"/>
      </xdr:nvSpPr>
      <xdr:spPr>
        <a:xfrm>
          <a:off x="2844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3" name="楕円 152"/>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4" name="テキスト ボックス 153"/>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55" name="楕円 154"/>
        <xdr:cNvSpPr/>
      </xdr:nvSpPr>
      <xdr:spPr>
        <a:xfrm>
          <a:off x="1397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56" name="テキスト ボックス 155"/>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人件費においては</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会計年度任用職員の導入により昨年度まで物件費で計上していた非常勤職員の賃金を人件費で計上することとなったこと等の</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影響で対前年比</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16.9</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496,750</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千円）の</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増</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となった。</a:t>
          </a:r>
          <a:endParaRPr lang="ja-JP" altLang="ja-JP" sz="11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物件費においては</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非常勤職員の賃金を人件費で計上することとなったことや職員用パソコン更新完了等の</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影響で</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減少</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し対前年比</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5.3</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167,156</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千円）の</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減</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となった。</a:t>
          </a:r>
          <a:endParaRPr lang="ja-JP" altLang="ja-JP" sz="11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結果として前年度からの人口減少（△</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621</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人）の影響もあり人口一人当たり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8,928</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円の悪化となった。類似団体平均よりも高い数字となっており、今後も一層の経常経費の見直しや事業の取捨選択に努めていく。</a:t>
          </a:r>
          <a:endParaRPr lang="ja-JP" altLang="ja-JP" sz="1100">
            <a:effectLst/>
            <a:latin typeface="BIZ UDゴシック" panose="020B0400000000000000" pitchFamily="49" charset="-128"/>
            <a:ea typeface="BIZ UDゴシック" panose="020B0400000000000000"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60751</xdr:rowOff>
    </xdr:from>
    <xdr:to>
      <xdr:col>23</xdr:col>
      <xdr:colOff>133350</xdr:colOff>
      <xdr:row>83</xdr:row>
      <xdr:rowOff>132562</xdr:rowOff>
    </xdr:to>
    <xdr:cxnSp macro="">
      <xdr:nvCxnSpPr>
        <xdr:cNvPr id="191" name="直線コネクタ 190"/>
        <xdr:cNvCxnSpPr/>
      </xdr:nvCxnSpPr>
      <xdr:spPr>
        <a:xfrm>
          <a:off x="4114800" y="14291101"/>
          <a:ext cx="838200" cy="7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149765</xdr:rowOff>
    </xdr:from>
    <xdr:to>
      <xdr:col>19</xdr:col>
      <xdr:colOff>133350</xdr:colOff>
      <xdr:row>83</xdr:row>
      <xdr:rowOff>60751</xdr:rowOff>
    </xdr:to>
    <xdr:cxnSp macro="">
      <xdr:nvCxnSpPr>
        <xdr:cNvPr id="194" name="直線コネクタ 193"/>
        <xdr:cNvCxnSpPr/>
      </xdr:nvCxnSpPr>
      <xdr:spPr>
        <a:xfrm>
          <a:off x="3225800" y="14208665"/>
          <a:ext cx="889000" cy="8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100781</xdr:rowOff>
    </xdr:from>
    <xdr:to>
      <xdr:col>15</xdr:col>
      <xdr:colOff>82550</xdr:colOff>
      <xdr:row>82</xdr:row>
      <xdr:rowOff>149765</xdr:rowOff>
    </xdr:to>
    <xdr:cxnSp macro="">
      <xdr:nvCxnSpPr>
        <xdr:cNvPr id="197" name="直線コネクタ 196"/>
        <xdr:cNvCxnSpPr/>
      </xdr:nvCxnSpPr>
      <xdr:spPr>
        <a:xfrm>
          <a:off x="2336800" y="1415968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45748</xdr:rowOff>
    </xdr:from>
    <xdr:to>
      <xdr:col>11</xdr:col>
      <xdr:colOff>31750</xdr:colOff>
      <xdr:row>82</xdr:row>
      <xdr:rowOff>100781</xdr:rowOff>
    </xdr:to>
    <xdr:cxnSp macro="">
      <xdr:nvCxnSpPr>
        <xdr:cNvPr id="200" name="直線コネクタ 199"/>
        <xdr:cNvCxnSpPr/>
      </xdr:nvCxnSpPr>
      <xdr:spPr>
        <a:xfrm>
          <a:off x="1447800" y="14104648"/>
          <a:ext cx="889000" cy="5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81762</xdr:rowOff>
    </xdr:from>
    <xdr:to>
      <xdr:col>23</xdr:col>
      <xdr:colOff>184150</xdr:colOff>
      <xdr:row>84</xdr:row>
      <xdr:rowOff>11912</xdr:rowOff>
    </xdr:to>
    <xdr:sp macro="" textlink="">
      <xdr:nvSpPr>
        <xdr:cNvPr id="210" name="楕円 209"/>
        <xdr:cNvSpPr/>
      </xdr:nvSpPr>
      <xdr:spPr>
        <a:xfrm>
          <a:off x="4902200" y="143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53839</xdr:rowOff>
    </xdr:from>
    <xdr:ext cx="762000" cy="259045"/>
    <xdr:sp macro="" textlink="">
      <xdr:nvSpPr>
        <xdr:cNvPr id="211" name="人件費・物件費等の状況該当値テキスト"/>
        <xdr:cNvSpPr txBox="1"/>
      </xdr:nvSpPr>
      <xdr:spPr>
        <a:xfrm>
          <a:off x="5041900" y="1428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9951</xdr:rowOff>
    </xdr:from>
    <xdr:to>
      <xdr:col>19</xdr:col>
      <xdr:colOff>184150</xdr:colOff>
      <xdr:row>83</xdr:row>
      <xdr:rowOff>111551</xdr:rowOff>
    </xdr:to>
    <xdr:sp macro="" textlink="">
      <xdr:nvSpPr>
        <xdr:cNvPr id="212" name="楕円 211"/>
        <xdr:cNvSpPr/>
      </xdr:nvSpPr>
      <xdr:spPr>
        <a:xfrm>
          <a:off x="4064000" y="142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96328</xdr:rowOff>
    </xdr:from>
    <xdr:ext cx="736600" cy="259045"/>
    <xdr:sp macro="" textlink="">
      <xdr:nvSpPr>
        <xdr:cNvPr id="213" name="テキスト ボックス 212"/>
        <xdr:cNvSpPr txBox="1"/>
      </xdr:nvSpPr>
      <xdr:spPr>
        <a:xfrm>
          <a:off x="3733800" y="14326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98965</xdr:rowOff>
    </xdr:from>
    <xdr:to>
      <xdr:col>15</xdr:col>
      <xdr:colOff>133350</xdr:colOff>
      <xdr:row>83</xdr:row>
      <xdr:rowOff>29115</xdr:rowOff>
    </xdr:to>
    <xdr:sp macro="" textlink="">
      <xdr:nvSpPr>
        <xdr:cNvPr id="214" name="楕円 213"/>
        <xdr:cNvSpPr/>
      </xdr:nvSpPr>
      <xdr:spPr>
        <a:xfrm>
          <a:off x="3175000" y="141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13892</xdr:rowOff>
    </xdr:from>
    <xdr:ext cx="762000" cy="259045"/>
    <xdr:sp macro="" textlink="">
      <xdr:nvSpPr>
        <xdr:cNvPr id="215" name="テキスト ボックス 214"/>
        <xdr:cNvSpPr txBox="1"/>
      </xdr:nvSpPr>
      <xdr:spPr>
        <a:xfrm>
          <a:off x="2844800" y="1424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49981</xdr:rowOff>
    </xdr:from>
    <xdr:to>
      <xdr:col>11</xdr:col>
      <xdr:colOff>82550</xdr:colOff>
      <xdr:row>82</xdr:row>
      <xdr:rowOff>151581</xdr:rowOff>
    </xdr:to>
    <xdr:sp macro="" textlink="">
      <xdr:nvSpPr>
        <xdr:cNvPr id="216" name="楕円 215"/>
        <xdr:cNvSpPr/>
      </xdr:nvSpPr>
      <xdr:spPr>
        <a:xfrm>
          <a:off x="2286000" y="141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136358</xdr:rowOff>
    </xdr:from>
    <xdr:ext cx="762000" cy="259045"/>
    <xdr:sp macro="" textlink="">
      <xdr:nvSpPr>
        <xdr:cNvPr id="217" name="テキスト ボックス 216"/>
        <xdr:cNvSpPr txBox="1"/>
      </xdr:nvSpPr>
      <xdr:spPr>
        <a:xfrm>
          <a:off x="1955800" y="1419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166398</xdr:rowOff>
    </xdr:from>
    <xdr:to>
      <xdr:col>7</xdr:col>
      <xdr:colOff>31750</xdr:colOff>
      <xdr:row>82</xdr:row>
      <xdr:rowOff>96548</xdr:rowOff>
    </xdr:to>
    <xdr:sp macro="" textlink="">
      <xdr:nvSpPr>
        <xdr:cNvPr id="218" name="楕円 217"/>
        <xdr:cNvSpPr/>
      </xdr:nvSpPr>
      <xdr:spPr>
        <a:xfrm>
          <a:off x="1397000" y="140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106725</xdr:rowOff>
    </xdr:from>
    <xdr:ext cx="762000" cy="259045"/>
    <xdr:sp macro="" textlink="">
      <xdr:nvSpPr>
        <xdr:cNvPr id="219" name="テキスト ボックス 218"/>
        <xdr:cNvSpPr txBox="1"/>
      </xdr:nvSpPr>
      <xdr:spPr>
        <a:xfrm>
          <a:off x="1066800" y="1382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令和元年度に給与減額措置（△</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1.3</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％）を行ったため、令和</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年度は、ラスパイレス指数が上昇した</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。今後とも、給与の適正化に努める。</a:t>
          </a:r>
          <a:endParaRPr lang="ja-JP" altLang="ja-JP" sz="1300">
            <a:effectLst/>
            <a:latin typeface="BIZ UDゴシック" panose="020B0400000000000000" pitchFamily="49" charset="-128"/>
            <a:ea typeface="BIZ UDゴシック" panose="020B0400000000000000"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86</xdr:row>
      <xdr:rowOff>47978</xdr:rowOff>
    </xdr:to>
    <xdr:cxnSp macro="">
      <xdr:nvCxnSpPr>
        <xdr:cNvPr id="253" name="直線コネクタ 252"/>
        <xdr:cNvCxnSpPr/>
      </xdr:nvCxnSpPr>
      <xdr:spPr>
        <a:xfrm>
          <a:off x="16179800" y="14618405"/>
          <a:ext cx="8382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86</xdr:row>
      <xdr:rowOff>155222</xdr:rowOff>
    </xdr:to>
    <xdr:cxnSp macro="">
      <xdr:nvCxnSpPr>
        <xdr:cNvPr id="256" name="直線コネクタ 255"/>
        <xdr:cNvCxnSpPr/>
      </xdr:nvCxnSpPr>
      <xdr:spPr>
        <a:xfrm flipV="1">
          <a:off x="15290800" y="14618405"/>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155222</xdr:rowOff>
    </xdr:to>
    <xdr:cxnSp macro="">
      <xdr:nvCxnSpPr>
        <xdr:cNvPr id="259" name="直線コネクタ 258"/>
        <xdr:cNvCxnSpPr/>
      </xdr:nvCxnSpPr>
      <xdr:spPr>
        <a:xfrm>
          <a:off x="14401800" y="148463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101600</xdr:rowOff>
    </xdr:to>
    <xdr:cxnSp macro="">
      <xdr:nvCxnSpPr>
        <xdr:cNvPr id="262" name="直線コネクタ 261"/>
        <xdr:cNvCxnSpPr/>
      </xdr:nvCxnSpPr>
      <xdr:spPr>
        <a:xfrm>
          <a:off x="13512800" y="1481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2" name="楕円 271"/>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73" name="給与水準   （国との比較）該当値テキスト"/>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74" name="楕円 273"/>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75" name="テキスト ボックス 274"/>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76" name="楕円 275"/>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77" name="テキスト ボックス 276"/>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8" name="楕円 277"/>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9" name="テキスト ボックス 278"/>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0" name="楕円 279"/>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1" name="テキスト ボックス 280"/>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職員数は前年度より</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4</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名減少したものの、人口減少（△</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621</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人）の影響により、前年度比</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0.05</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ポイント</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増加している</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a:t>
          </a:r>
          <a:endParaRPr lang="ja-JP" altLang="ja-JP" sz="1300">
            <a:effectLst/>
            <a:latin typeface="BIZ UDゴシック" panose="020B0400000000000000" pitchFamily="49" charset="-128"/>
            <a:ea typeface="BIZ UDゴシック" panose="020B0400000000000000" pitchFamily="49" charset="-128"/>
          </a:endParaRPr>
        </a:p>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今後、第３次臼杵市行財政活性化実行プランを策定し、持続可能な市役所の実現のため、組織機構の見直しや再任用制度等を活用するとともに、事務事業の選択と集中を行い、正規職員の適正な定員管理に努める。</a:t>
          </a:r>
          <a:endParaRPr lang="ja-JP" altLang="ja-JP" sz="1300">
            <a:effectLst/>
            <a:latin typeface="BIZ UDゴシック" panose="020B0400000000000000" pitchFamily="49" charset="-128"/>
            <a:ea typeface="BIZ UDゴシック" panose="020B0400000000000000"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74658</xdr:rowOff>
    </xdr:from>
    <xdr:to>
      <xdr:col>81</xdr:col>
      <xdr:colOff>44450</xdr:colOff>
      <xdr:row>63</xdr:row>
      <xdr:rowOff>83276</xdr:rowOff>
    </xdr:to>
    <xdr:cxnSp macro="">
      <xdr:nvCxnSpPr>
        <xdr:cNvPr id="318" name="直線コネクタ 317"/>
        <xdr:cNvCxnSpPr/>
      </xdr:nvCxnSpPr>
      <xdr:spPr>
        <a:xfrm>
          <a:off x="16179800" y="10876008"/>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43634</xdr:rowOff>
    </xdr:from>
    <xdr:to>
      <xdr:col>77</xdr:col>
      <xdr:colOff>44450</xdr:colOff>
      <xdr:row>63</xdr:row>
      <xdr:rowOff>74658</xdr:rowOff>
    </xdr:to>
    <xdr:cxnSp macro="">
      <xdr:nvCxnSpPr>
        <xdr:cNvPr id="321" name="直線コネクタ 320"/>
        <xdr:cNvCxnSpPr/>
      </xdr:nvCxnSpPr>
      <xdr:spPr>
        <a:xfrm>
          <a:off x="15290800" y="108449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43634</xdr:rowOff>
    </xdr:to>
    <xdr:cxnSp macro="">
      <xdr:nvCxnSpPr>
        <xdr:cNvPr id="324" name="直線コネクタ 323"/>
        <xdr:cNvCxnSpPr/>
      </xdr:nvCxnSpPr>
      <xdr:spPr>
        <a:xfrm>
          <a:off x="14401800" y="1081913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9162</xdr:rowOff>
    </xdr:from>
    <xdr:to>
      <xdr:col>68</xdr:col>
      <xdr:colOff>152400</xdr:colOff>
      <xdr:row>63</xdr:row>
      <xdr:rowOff>17780</xdr:rowOff>
    </xdr:to>
    <xdr:cxnSp macro="">
      <xdr:nvCxnSpPr>
        <xdr:cNvPr id="327" name="直線コネクタ 326"/>
        <xdr:cNvCxnSpPr/>
      </xdr:nvCxnSpPr>
      <xdr:spPr>
        <a:xfrm>
          <a:off x="13512800" y="1081051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32476</xdr:rowOff>
    </xdr:from>
    <xdr:to>
      <xdr:col>81</xdr:col>
      <xdr:colOff>95250</xdr:colOff>
      <xdr:row>63</xdr:row>
      <xdr:rowOff>134076</xdr:rowOff>
    </xdr:to>
    <xdr:sp macro="" textlink="">
      <xdr:nvSpPr>
        <xdr:cNvPr id="337" name="楕円 336"/>
        <xdr:cNvSpPr/>
      </xdr:nvSpPr>
      <xdr:spPr>
        <a:xfrm>
          <a:off x="169672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4553</xdr:rowOff>
    </xdr:from>
    <xdr:ext cx="762000" cy="259045"/>
    <xdr:sp macro="" textlink="">
      <xdr:nvSpPr>
        <xdr:cNvPr id="338" name="定員管理の状況該当値テキスト"/>
        <xdr:cNvSpPr txBox="1"/>
      </xdr:nvSpPr>
      <xdr:spPr>
        <a:xfrm>
          <a:off x="17106900" y="108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23858</xdr:rowOff>
    </xdr:from>
    <xdr:to>
      <xdr:col>77</xdr:col>
      <xdr:colOff>95250</xdr:colOff>
      <xdr:row>63</xdr:row>
      <xdr:rowOff>125458</xdr:rowOff>
    </xdr:to>
    <xdr:sp macro="" textlink="">
      <xdr:nvSpPr>
        <xdr:cNvPr id="339" name="楕円 338"/>
        <xdr:cNvSpPr/>
      </xdr:nvSpPr>
      <xdr:spPr>
        <a:xfrm>
          <a:off x="16129000" y="108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110235</xdr:rowOff>
    </xdr:from>
    <xdr:ext cx="736600" cy="259045"/>
    <xdr:sp macro="" textlink="">
      <xdr:nvSpPr>
        <xdr:cNvPr id="340" name="テキスト ボックス 339"/>
        <xdr:cNvSpPr txBox="1"/>
      </xdr:nvSpPr>
      <xdr:spPr>
        <a:xfrm>
          <a:off x="15798800" y="1091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164284</xdr:rowOff>
    </xdr:from>
    <xdr:to>
      <xdr:col>73</xdr:col>
      <xdr:colOff>44450</xdr:colOff>
      <xdr:row>63</xdr:row>
      <xdr:rowOff>94434</xdr:rowOff>
    </xdr:to>
    <xdr:sp macro="" textlink="">
      <xdr:nvSpPr>
        <xdr:cNvPr id="341" name="楕円 340"/>
        <xdr:cNvSpPr/>
      </xdr:nvSpPr>
      <xdr:spPr>
        <a:xfrm>
          <a:off x="15240000" y="107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79211</xdr:rowOff>
    </xdr:from>
    <xdr:ext cx="762000" cy="259045"/>
    <xdr:sp macro="" textlink="">
      <xdr:nvSpPr>
        <xdr:cNvPr id="342" name="テキスト ボックス 341"/>
        <xdr:cNvSpPr txBox="1"/>
      </xdr:nvSpPr>
      <xdr:spPr>
        <a:xfrm>
          <a:off x="14909800" y="1088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43" name="楕円 342"/>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53357</xdr:rowOff>
    </xdr:from>
    <xdr:ext cx="762000" cy="259045"/>
    <xdr:sp macro="" textlink="">
      <xdr:nvSpPr>
        <xdr:cNvPr id="344" name="テキスト ボックス 343"/>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129812</xdr:rowOff>
    </xdr:from>
    <xdr:to>
      <xdr:col>64</xdr:col>
      <xdr:colOff>152400</xdr:colOff>
      <xdr:row>63</xdr:row>
      <xdr:rowOff>59962</xdr:rowOff>
    </xdr:to>
    <xdr:sp macro="" textlink="">
      <xdr:nvSpPr>
        <xdr:cNvPr id="345" name="楕円 344"/>
        <xdr:cNvSpPr/>
      </xdr:nvSpPr>
      <xdr:spPr>
        <a:xfrm>
          <a:off x="13462000" y="107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44739</xdr:rowOff>
    </xdr:from>
    <xdr:ext cx="762000" cy="259045"/>
    <xdr:sp macro="" textlink="">
      <xdr:nvSpPr>
        <xdr:cNvPr id="346" name="テキスト ボックス 345"/>
        <xdr:cNvSpPr txBox="1"/>
      </xdr:nvSpPr>
      <xdr:spPr>
        <a:xfrm>
          <a:off x="13131800" y="1084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元利償還金の増（</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47,261</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千円）</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等悪化の要因があったが、</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公営企業に要する経費の財源とする地方債の償還の財源に充てたと認められる繰入金の減（△</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38,462</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千円）や標準財政規模の増（</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310,407</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千円）</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等の好転要因が上回り、対前年比</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1.2</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ポイントの改善となった。</a:t>
          </a:r>
          <a:endParaRPr lang="ja-JP" altLang="ja-JP" sz="1300">
            <a:effectLst/>
            <a:latin typeface="BIZ UDゴシック" panose="020B0400000000000000" pitchFamily="49" charset="-128"/>
            <a:ea typeface="BIZ UDゴシック" panose="020B0400000000000000" pitchFamily="49" charset="-128"/>
          </a:endParaRPr>
        </a:p>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今後も有利な地方債の発行に努めるとともに、公共施設整備五カ年計画等に基づく計画的な事業執行、起債発行に努め、更なる改善に努める。</a:t>
          </a:r>
          <a:endParaRPr lang="ja-JP" altLang="ja-JP" sz="1300">
            <a:effectLst/>
            <a:latin typeface="BIZ UDゴシック" panose="020B0400000000000000" pitchFamily="49" charset="-128"/>
            <a:ea typeface="BIZ UDゴシック" panose="020B0400000000000000"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41</xdr:row>
      <xdr:rowOff>90678</xdr:rowOff>
    </xdr:to>
    <xdr:cxnSp macro="">
      <xdr:nvCxnSpPr>
        <xdr:cNvPr id="378" name="直線コネクタ 377"/>
        <xdr:cNvCxnSpPr/>
      </xdr:nvCxnSpPr>
      <xdr:spPr>
        <a:xfrm flipV="1">
          <a:off x="16179800" y="700430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42</xdr:row>
      <xdr:rowOff>25400</xdr:rowOff>
    </xdr:to>
    <xdr:cxnSp macro="">
      <xdr:nvCxnSpPr>
        <xdr:cNvPr id="381" name="直線コネクタ 380"/>
        <xdr:cNvCxnSpPr/>
      </xdr:nvCxnSpPr>
      <xdr:spPr>
        <a:xfrm flipV="1">
          <a:off x="15290800" y="71201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102616</xdr:rowOff>
    </xdr:to>
    <xdr:cxnSp macro="">
      <xdr:nvCxnSpPr>
        <xdr:cNvPr id="384" name="直線コネクタ 383"/>
        <xdr:cNvCxnSpPr/>
      </xdr:nvCxnSpPr>
      <xdr:spPr>
        <a:xfrm flipV="1">
          <a:off x="14401800" y="72263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102616</xdr:rowOff>
    </xdr:from>
    <xdr:to>
      <xdr:col>68</xdr:col>
      <xdr:colOff>152400</xdr:colOff>
      <xdr:row>42</xdr:row>
      <xdr:rowOff>112268</xdr:rowOff>
    </xdr:to>
    <xdr:cxnSp macro="">
      <xdr:nvCxnSpPr>
        <xdr:cNvPr id="387" name="直線コネクタ 386"/>
        <xdr:cNvCxnSpPr/>
      </xdr:nvCxnSpPr>
      <xdr:spPr>
        <a:xfrm flipV="1">
          <a:off x="13512800" y="73035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7" name="楕円 396"/>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112031</xdr:rowOff>
    </xdr:from>
    <xdr:ext cx="762000" cy="259045"/>
    <xdr:sp macro="" textlink="">
      <xdr:nvSpPr>
        <xdr:cNvPr id="398" name="公債費負担の状況該当値テキスト"/>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399" name="楕円 398"/>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400" name="テキスト ボックス 399"/>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1" name="楕円 400"/>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2" name="テキスト ボックス 401"/>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03" name="楕円 402"/>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138193</xdr:rowOff>
    </xdr:from>
    <xdr:ext cx="762000" cy="259045"/>
    <xdr:sp macro="" textlink="">
      <xdr:nvSpPr>
        <xdr:cNvPr id="404" name="テキスト ボックス 403"/>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61468</xdr:rowOff>
    </xdr:from>
    <xdr:to>
      <xdr:col>64</xdr:col>
      <xdr:colOff>152400</xdr:colOff>
      <xdr:row>42</xdr:row>
      <xdr:rowOff>163068</xdr:rowOff>
    </xdr:to>
    <xdr:sp macro="" textlink="">
      <xdr:nvSpPr>
        <xdr:cNvPr id="405" name="楕円 404"/>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147845</xdr:rowOff>
    </xdr:from>
    <xdr:ext cx="762000" cy="259045"/>
    <xdr:sp macro="" textlink="">
      <xdr:nvSpPr>
        <xdr:cNvPr id="406" name="テキスト ボックス 40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地方債の現在高の増（</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707,133</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千円）や、</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債務負担行為に基づく支出予定額の増（</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39,218</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千円）</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等悪化の要因があったが、公営企業債等繰入見込額の減（△</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721,343</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千円）や基準財政需要額算入</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見込額</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の増（</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656,450</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千円）、充当可能特定財源の増（</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293,051</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千円）等の好転要因が上回り将来負担比率は０</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となった。</a:t>
          </a:r>
          <a:endParaRPr lang="ja-JP" altLang="ja-JP" sz="11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これは類似団体や全国平均と比べても良好な数値であるが、今後も普通交付税の減少等が予想されることから、事業の選択と集中による起債発行額の抑制や、有利な地方債の活用に努め、財政の健全化に努める。</a:t>
          </a:r>
          <a:endParaRPr lang="ja-JP" altLang="ja-JP" sz="1100">
            <a:effectLst/>
            <a:latin typeface="BIZ UDゴシック" panose="020B0400000000000000" pitchFamily="49" charset="-128"/>
            <a:ea typeface="BIZ UDゴシック" panose="020B0400000000000000" pitchFamily="49"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78308</xdr:rowOff>
    </xdr:from>
    <xdr:to>
      <xdr:col>68</xdr:col>
      <xdr:colOff>152400</xdr:colOff>
      <xdr:row>14</xdr:row>
      <xdr:rowOff>105334</xdr:rowOff>
    </xdr:to>
    <xdr:cxnSp macro="">
      <xdr:nvCxnSpPr>
        <xdr:cNvPr id="438" name="直線コネクタ 437"/>
        <xdr:cNvCxnSpPr/>
      </xdr:nvCxnSpPr>
      <xdr:spPr>
        <a:xfrm flipV="1">
          <a:off x="13512800" y="2478608"/>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1" name="フローチャート: 判断 440"/>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2" name="テキスト ボックス 441"/>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3" name="フローチャート: 判断 442"/>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4" name="テキスト ボックス 443"/>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5" name="フローチャート: 判断 444"/>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6" name="テキスト ボックス 445"/>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7" name="フローチャート: 判断 446"/>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48" name="テキスト ボックス 447"/>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27508</xdr:rowOff>
    </xdr:from>
    <xdr:to>
      <xdr:col>68</xdr:col>
      <xdr:colOff>203200</xdr:colOff>
      <xdr:row>14</xdr:row>
      <xdr:rowOff>129108</xdr:rowOff>
    </xdr:to>
    <xdr:sp macro="" textlink="">
      <xdr:nvSpPr>
        <xdr:cNvPr id="454" name="楕円 453"/>
        <xdr:cNvSpPr/>
      </xdr:nvSpPr>
      <xdr:spPr>
        <a:xfrm>
          <a:off x="14351000" y="24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139285</xdr:rowOff>
    </xdr:from>
    <xdr:ext cx="762000" cy="259045"/>
    <xdr:sp macro="" textlink="">
      <xdr:nvSpPr>
        <xdr:cNvPr id="455" name="テキスト ボックス 454"/>
        <xdr:cNvSpPr txBox="1"/>
      </xdr:nvSpPr>
      <xdr:spPr>
        <a:xfrm>
          <a:off x="14020800" y="219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54534</xdr:rowOff>
    </xdr:from>
    <xdr:to>
      <xdr:col>64</xdr:col>
      <xdr:colOff>152400</xdr:colOff>
      <xdr:row>14</xdr:row>
      <xdr:rowOff>156134</xdr:rowOff>
    </xdr:to>
    <xdr:sp macro="" textlink="">
      <xdr:nvSpPr>
        <xdr:cNvPr id="456" name="楕円 455"/>
        <xdr:cNvSpPr/>
      </xdr:nvSpPr>
      <xdr:spPr>
        <a:xfrm>
          <a:off x="13462000" y="245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166311</xdr:rowOff>
    </xdr:from>
    <xdr:ext cx="762000" cy="259045"/>
    <xdr:sp macro="" textlink="">
      <xdr:nvSpPr>
        <xdr:cNvPr id="457" name="テキスト ボックス 456"/>
        <xdr:cNvSpPr txBox="1"/>
      </xdr:nvSpPr>
      <xdr:spPr>
        <a:xfrm>
          <a:off x="13131800" y="222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
37,289
291.20
27,518,051
27,059,356
362,562
11,789,534
27,892,868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人件費における経常収支比率は、</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1.9</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ポイントの悪化となった。</a:t>
          </a:r>
        </a:p>
        <a:p>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一般職員給与カット（△</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1.3</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％）を行ったものの、令和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年度から会計年度任用職員の導入により、これまで非常勤職員の賃金は物件費で計上していたが、人件費で計上することとなったため増加したことが大きな要因としてあげられる。</a:t>
          </a:r>
        </a:p>
        <a:p>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今後は</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ICT</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を活用した事務改善や、行財政活性化プランと連動した業務改善を図り人件費の適正化に努める。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98425</xdr:rowOff>
    </xdr:from>
    <xdr:to>
      <xdr:col>24</xdr:col>
      <xdr:colOff>25400</xdr:colOff>
      <xdr:row>38</xdr:row>
      <xdr:rowOff>107950</xdr:rowOff>
    </xdr:to>
    <xdr:cxnSp macro="">
      <xdr:nvCxnSpPr>
        <xdr:cNvPr id="70" name="直線コネクタ 69"/>
        <xdr:cNvCxnSpPr/>
      </xdr:nvCxnSpPr>
      <xdr:spPr>
        <a:xfrm>
          <a:off x="3987800" y="644207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98425</xdr:rowOff>
    </xdr:from>
    <xdr:to>
      <xdr:col>19</xdr:col>
      <xdr:colOff>187325</xdr:colOff>
      <xdr:row>37</xdr:row>
      <xdr:rowOff>146050</xdr:rowOff>
    </xdr:to>
    <xdr:cxnSp macro="">
      <xdr:nvCxnSpPr>
        <xdr:cNvPr id="73" name="直線コネクタ 72"/>
        <xdr:cNvCxnSpPr/>
      </xdr:nvCxnSpPr>
      <xdr:spPr>
        <a:xfrm flipV="1">
          <a:off x="3098800" y="64420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127000</xdr:rowOff>
    </xdr:from>
    <xdr:to>
      <xdr:col>15</xdr:col>
      <xdr:colOff>98425</xdr:colOff>
      <xdr:row>37</xdr:row>
      <xdr:rowOff>146050</xdr:rowOff>
    </xdr:to>
    <xdr:cxnSp macro="">
      <xdr:nvCxnSpPr>
        <xdr:cNvPr id="76" name="直線コネクタ 75"/>
        <xdr:cNvCxnSpPr/>
      </xdr:nvCxnSpPr>
      <xdr:spPr>
        <a:xfrm>
          <a:off x="2209800" y="6470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127000</xdr:rowOff>
    </xdr:from>
    <xdr:to>
      <xdr:col>11</xdr:col>
      <xdr:colOff>9525</xdr:colOff>
      <xdr:row>38</xdr:row>
      <xdr:rowOff>50800</xdr:rowOff>
    </xdr:to>
    <xdr:cxnSp macro="">
      <xdr:nvCxnSpPr>
        <xdr:cNvPr id="79" name="直線コネクタ 78"/>
        <xdr:cNvCxnSpPr/>
      </xdr:nvCxnSpPr>
      <xdr:spPr>
        <a:xfrm flipV="1">
          <a:off x="1320800" y="6470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57150</xdr:rowOff>
    </xdr:from>
    <xdr:to>
      <xdr:col>24</xdr:col>
      <xdr:colOff>76200</xdr:colOff>
      <xdr:row>38</xdr:row>
      <xdr:rowOff>158750</xdr:rowOff>
    </xdr:to>
    <xdr:sp macro="" textlink="">
      <xdr:nvSpPr>
        <xdr:cNvPr id="89" name="楕円 88"/>
        <xdr:cNvSpPr/>
      </xdr:nvSpPr>
      <xdr:spPr>
        <a:xfrm>
          <a:off x="4775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29227</xdr:rowOff>
    </xdr:from>
    <xdr:ext cx="762000" cy="259045"/>
    <xdr:sp macro="" textlink="">
      <xdr:nvSpPr>
        <xdr:cNvPr id="90" name="人件費該当値テキスト"/>
        <xdr:cNvSpPr txBox="1"/>
      </xdr:nvSpPr>
      <xdr:spPr>
        <a:xfrm>
          <a:off x="49149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47625</xdr:rowOff>
    </xdr:from>
    <xdr:to>
      <xdr:col>20</xdr:col>
      <xdr:colOff>38100</xdr:colOff>
      <xdr:row>37</xdr:row>
      <xdr:rowOff>149225</xdr:rowOff>
    </xdr:to>
    <xdr:sp macro="" textlink="">
      <xdr:nvSpPr>
        <xdr:cNvPr id="91" name="楕円 90"/>
        <xdr:cNvSpPr/>
      </xdr:nvSpPr>
      <xdr:spPr>
        <a:xfrm>
          <a:off x="3937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92" name="テキスト ボックス 91"/>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93" name="楕円 92"/>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4" name="テキスト ボックス 93"/>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76200</xdr:rowOff>
    </xdr:from>
    <xdr:to>
      <xdr:col>11</xdr:col>
      <xdr:colOff>60325</xdr:colOff>
      <xdr:row>38</xdr:row>
      <xdr:rowOff>6350</xdr:rowOff>
    </xdr:to>
    <xdr:sp macro="" textlink="">
      <xdr:nvSpPr>
        <xdr:cNvPr id="95" name="楕円 94"/>
        <xdr:cNvSpPr/>
      </xdr:nvSpPr>
      <xdr:spPr>
        <a:xfrm>
          <a:off x="2159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162577</xdr:rowOff>
    </xdr:from>
    <xdr:ext cx="762000" cy="259045"/>
    <xdr:sp macro="" textlink="">
      <xdr:nvSpPr>
        <xdr:cNvPr id="96" name="テキスト ボックス 95"/>
        <xdr:cNvSpPr txBox="1"/>
      </xdr:nvSpPr>
      <xdr:spPr>
        <a:xfrm>
          <a:off x="1828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7" name="楕円 96"/>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8" name="テキスト ボックス 97"/>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物件費における経常収支比率は、</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1.5</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ポイントの</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改善</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となった。</a:t>
          </a:r>
          <a:endParaRPr lang="ja-JP" altLang="ja-JP" sz="11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主な要因として、</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令和元年度まで直営であった給食センターの運営を令和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8</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月より民間委託したことによる調理業務委託料の増等があるものの、令和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年度から会計年度任用職員の導入により、これまで非常勤職員の賃金は物件費で計上していたが、人件費で計上したこと等があり、</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一般財源が</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減少</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151,708</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千円）したことが挙げられる。</a:t>
          </a:r>
          <a:endParaRPr lang="ja-JP" altLang="ja-JP" sz="11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今後も事業内容を精査し、費用の抑制に努めていく。</a:t>
          </a:r>
          <a:endParaRPr lang="ja-JP" altLang="ja-JP" sz="1100">
            <a:effectLst/>
            <a:latin typeface="BIZ UDゴシック" panose="020B0400000000000000" pitchFamily="49" charset="-128"/>
            <a:ea typeface="BIZ UDゴシック" panose="020B0400000000000000" pitchFamily="49"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17</xdr:row>
      <xdr:rowOff>24130</xdr:rowOff>
    </xdr:to>
    <xdr:cxnSp macro="">
      <xdr:nvCxnSpPr>
        <xdr:cNvPr id="131" name="直線コネクタ 130"/>
        <xdr:cNvCxnSpPr/>
      </xdr:nvCxnSpPr>
      <xdr:spPr>
        <a:xfrm flipV="1">
          <a:off x="15671800" y="2824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24130</xdr:rowOff>
    </xdr:to>
    <xdr:cxnSp macro="">
      <xdr:nvCxnSpPr>
        <xdr:cNvPr id="134" name="直線コネクタ 133"/>
        <xdr:cNvCxnSpPr/>
      </xdr:nvCxnSpPr>
      <xdr:spPr>
        <a:xfrm>
          <a:off x="14782800" y="2923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8890</xdr:rowOff>
    </xdr:to>
    <xdr:cxnSp macro="">
      <xdr:nvCxnSpPr>
        <xdr:cNvPr id="137" name="直線コネクタ 136"/>
        <xdr:cNvCxnSpPr/>
      </xdr:nvCxnSpPr>
      <xdr:spPr>
        <a:xfrm>
          <a:off x="13893800" y="2870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127000</xdr:rowOff>
    </xdr:to>
    <xdr:cxnSp macro="">
      <xdr:nvCxnSpPr>
        <xdr:cNvPr id="140" name="直線コネクタ 139"/>
        <xdr:cNvCxnSpPr/>
      </xdr:nvCxnSpPr>
      <xdr:spPr>
        <a:xfrm>
          <a:off x="13004800" y="2862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50" name="楕円 149"/>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51"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52" name="楕円 151"/>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53" name="テキスト ボックス 152"/>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54" name="楕円 153"/>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55" name="テキスト ボックス 154"/>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6" name="楕円 155"/>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7" name="テキスト ボックス 156"/>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8" name="楕円 157"/>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9" name="テキスト ボックス 158"/>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BIZ UDゴシック" panose="020B0400000000000000" pitchFamily="49" charset="-128"/>
              <a:ea typeface="BIZ UDゴシック" panose="020B0400000000000000" pitchFamily="49" charset="-128"/>
              <a:cs typeface="Microsoft Sans Serif" panose="020B0604020202020204" pitchFamily="34" charset="0"/>
            </a:rPr>
            <a:t>扶助費における経常収支比率は、</a:t>
          </a:r>
          <a:r>
            <a:rPr kumimoji="1" lang="en-US" altLang="ja-JP" sz="1100">
              <a:latin typeface="BIZ UDゴシック" panose="020B0400000000000000" pitchFamily="49" charset="-128"/>
              <a:ea typeface="BIZ UDゴシック" panose="020B0400000000000000" pitchFamily="49" charset="-128"/>
              <a:cs typeface="Microsoft Sans Serif" panose="020B0604020202020204" pitchFamily="34" charset="0"/>
            </a:rPr>
            <a:t>0.8</a:t>
          </a:r>
          <a:r>
            <a:rPr kumimoji="1" lang="ja-JP" altLang="en-US" sz="1100">
              <a:latin typeface="BIZ UDゴシック" panose="020B0400000000000000" pitchFamily="49" charset="-128"/>
              <a:ea typeface="BIZ UDゴシック" panose="020B0400000000000000" pitchFamily="49" charset="-128"/>
              <a:cs typeface="Microsoft Sans Serif" panose="020B0604020202020204" pitchFamily="34" charset="0"/>
            </a:rPr>
            <a:t>ポイントの改善となった。</a:t>
          </a:r>
        </a:p>
        <a:p>
          <a:r>
            <a:rPr kumimoji="1" lang="ja-JP" altLang="en-US" sz="1100">
              <a:latin typeface="BIZ UDゴシック" panose="020B0400000000000000" pitchFamily="49" charset="-128"/>
              <a:ea typeface="BIZ UDゴシック" panose="020B0400000000000000" pitchFamily="49" charset="-128"/>
              <a:cs typeface="Microsoft Sans Serif" panose="020B0604020202020204" pitchFamily="34" charset="0"/>
            </a:rPr>
            <a:t>主な要因として、施設型給付費や生活保護費等増加の要因はあるものの、国県支出金の</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過年度精算分</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等の</a:t>
          </a:r>
          <a:r>
            <a:rPr kumimoji="1" lang="ja-JP" altLang="en-US" sz="1100">
              <a:latin typeface="BIZ UDゴシック" panose="020B0400000000000000" pitchFamily="49" charset="-128"/>
              <a:ea typeface="BIZ UDゴシック" panose="020B0400000000000000" pitchFamily="49" charset="-128"/>
              <a:cs typeface="Microsoft Sans Serif" panose="020B0604020202020204" pitchFamily="34" charset="0"/>
            </a:rPr>
            <a:t>経常特定財源が増加した影響により経常的経費充当一般財源が減少（△</a:t>
          </a:r>
          <a:r>
            <a:rPr kumimoji="1" lang="en-US" altLang="ja-JP" sz="1100">
              <a:latin typeface="BIZ UDゴシック" panose="020B0400000000000000" pitchFamily="49" charset="-128"/>
              <a:ea typeface="BIZ UDゴシック" panose="020B0400000000000000" pitchFamily="49" charset="-128"/>
              <a:cs typeface="Microsoft Sans Serif" panose="020B0604020202020204" pitchFamily="34" charset="0"/>
            </a:rPr>
            <a:t>70,461</a:t>
          </a:r>
          <a:r>
            <a:rPr kumimoji="1" lang="ja-JP" altLang="en-US" sz="1100">
              <a:latin typeface="BIZ UDゴシック" panose="020B0400000000000000" pitchFamily="49" charset="-128"/>
              <a:ea typeface="BIZ UDゴシック" panose="020B0400000000000000" pitchFamily="49" charset="-128"/>
              <a:cs typeface="Microsoft Sans Serif" panose="020B0604020202020204" pitchFamily="34" charset="0"/>
            </a:rPr>
            <a:t>千円）したこと等により改善している。</a:t>
          </a:r>
        </a:p>
        <a:p>
          <a:r>
            <a:rPr kumimoji="1" lang="ja-JP" altLang="en-US" sz="1100">
              <a:latin typeface="BIZ UDゴシック" panose="020B0400000000000000" pitchFamily="49" charset="-128"/>
              <a:ea typeface="BIZ UDゴシック" panose="020B0400000000000000" pitchFamily="49" charset="-128"/>
              <a:cs typeface="Microsoft Sans Serif" panose="020B0604020202020204" pitchFamily="34" charset="0"/>
            </a:rPr>
            <a:t>類似団体と比較しても高い水準であるため、今後も、障害者自立支援事業や子ども子育て関連施策の動向について注視していく。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86178</xdr:rowOff>
    </xdr:to>
    <xdr:cxnSp macro="">
      <xdr:nvCxnSpPr>
        <xdr:cNvPr id="194" name="直線コネクタ 193"/>
        <xdr:cNvCxnSpPr/>
      </xdr:nvCxnSpPr>
      <xdr:spPr>
        <a:xfrm flipV="1">
          <a:off x="3987800" y="100711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78015</xdr:rowOff>
    </xdr:from>
    <xdr:to>
      <xdr:col>19</xdr:col>
      <xdr:colOff>187325</xdr:colOff>
      <xdr:row>59</xdr:row>
      <xdr:rowOff>86178</xdr:rowOff>
    </xdr:to>
    <xdr:cxnSp macro="">
      <xdr:nvCxnSpPr>
        <xdr:cNvPr id="197" name="直線コネクタ 196"/>
        <xdr:cNvCxnSpPr/>
      </xdr:nvCxnSpPr>
      <xdr:spPr>
        <a:xfrm>
          <a:off x="3098800" y="100221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78015</xdr:rowOff>
    </xdr:from>
    <xdr:to>
      <xdr:col>15</xdr:col>
      <xdr:colOff>98425</xdr:colOff>
      <xdr:row>59</xdr:row>
      <xdr:rowOff>167822</xdr:rowOff>
    </xdr:to>
    <xdr:cxnSp macro="">
      <xdr:nvCxnSpPr>
        <xdr:cNvPr id="200" name="直線コネクタ 199"/>
        <xdr:cNvCxnSpPr/>
      </xdr:nvCxnSpPr>
      <xdr:spPr>
        <a:xfrm flipV="1">
          <a:off x="2209800" y="100221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59</xdr:row>
      <xdr:rowOff>167822</xdr:rowOff>
    </xdr:to>
    <xdr:cxnSp macro="">
      <xdr:nvCxnSpPr>
        <xdr:cNvPr id="203" name="直線コネクタ 202"/>
        <xdr:cNvCxnSpPr/>
      </xdr:nvCxnSpPr>
      <xdr:spPr>
        <a:xfrm>
          <a:off x="1320800" y="10005785"/>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3" name="楕円 212"/>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4"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15" name="楕円 214"/>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6" name="テキスト ボックス 215"/>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17" name="楕円 216"/>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18" name="テキスト ボックス 217"/>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117022</xdr:rowOff>
    </xdr:from>
    <xdr:to>
      <xdr:col>11</xdr:col>
      <xdr:colOff>60325</xdr:colOff>
      <xdr:row>60</xdr:row>
      <xdr:rowOff>47172</xdr:rowOff>
    </xdr:to>
    <xdr:sp macro="" textlink="">
      <xdr:nvSpPr>
        <xdr:cNvPr id="219" name="楕円 218"/>
        <xdr:cNvSpPr/>
      </xdr:nvSpPr>
      <xdr:spPr>
        <a:xfrm>
          <a:off x="2159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31949</xdr:rowOff>
    </xdr:from>
    <xdr:ext cx="762000" cy="259045"/>
    <xdr:sp macro="" textlink="">
      <xdr:nvSpPr>
        <xdr:cNvPr id="220" name="テキスト ボックス 219"/>
        <xdr:cNvSpPr txBox="1"/>
      </xdr:nvSpPr>
      <xdr:spPr>
        <a:xfrm>
          <a:off x="1828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21" name="楕円 220"/>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22" name="テキスト ボックス 221"/>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その他における経常収支比率は、</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5.6</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ポイントの</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改善</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となった。</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主な要因として繰出金において、</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認定者数や</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85</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歳以上人口の増等から</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介護</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給付費繰出金</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が増加</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等があるものの、下水道事業会計が令和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年度より法適化されたことにより繰出金を補助費等や出資金に計上したことによる減少要因があり、</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経常一般財源が</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減少</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617,300</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千円</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）したことが挙げられる。</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今後もその他の大部分を占める繰出金を中心とした経常一般財源の抑制を図る必要がある。</a:t>
          </a:r>
          <a:endParaRPr lang="ja-JP" altLang="ja-JP" sz="1400">
            <a:effectLst/>
            <a:latin typeface="BIZ UDゴシック" panose="020B0400000000000000" pitchFamily="49" charset="-128"/>
            <a:ea typeface="BIZ UDゴシック" panose="020B0400000000000000" pitchFamily="49"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59</xdr:row>
      <xdr:rowOff>31750</xdr:rowOff>
    </xdr:to>
    <xdr:cxnSp macro="">
      <xdr:nvCxnSpPr>
        <xdr:cNvPr id="255" name="直線コネクタ 254"/>
        <xdr:cNvCxnSpPr/>
      </xdr:nvCxnSpPr>
      <xdr:spPr>
        <a:xfrm flipV="1">
          <a:off x="15671800" y="9720580"/>
          <a:ext cx="8382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59</xdr:row>
      <xdr:rowOff>31750</xdr:rowOff>
    </xdr:to>
    <xdr:cxnSp macro="">
      <xdr:nvCxnSpPr>
        <xdr:cNvPr id="258" name="直線コネクタ 257"/>
        <xdr:cNvCxnSpPr/>
      </xdr:nvCxnSpPr>
      <xdr:spPr>
        <a:xfrm>
          <a:off x="14782800" y="1010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58</xdr:row>
      <xdr:rowOff>157480</xdr:rowOff>
    </xdr:to>
    <xdr:cxnSp macro="">
      <xdr:nvCxnSpPr>
        <xdr:cNvPr id="261" name="直線コネクタ 260"/>
        <xdr:cNvCxnSpPr/>
      </xdr:nvCxnSpPr>
      <xdr:spPr>
        <a:xfrm>
          <a:off x="13893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58</xdr:row>
      <xdr:rowOff>134620</xdr:rowOff>
    </xdr:to>
    <xdr:cxnSp macro="">
      <xdr:nvCxnSpPr>
        <xdr:cNvPr id="264" name="直線コネクタ 263"/>
        <xdr:cNvCxnSpPr/>
      </xdr:nvCxnSpPr>
      <xdr:spPr>
        <a:xfrm>
          <a:off x="13004800" y="1005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74" name="楕円 273"/>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40657</xdr:rowOff>
    </xdr:from>
    <xdr:ext cx="762000" cy="259045"/>
    <xdr:sp macro="" textlink="">
      <xdr:nvSpPr>
        <xdr:cNvPr id="275" name="その他該当値テキスト"/>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6" name="楕円 275"/>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7" name="テキスト ボックス 276"/>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78" name="楕円 277"/>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79" name="テキスト ボックス 278"/>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80" name="楕円 279"/>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81" name="テキスト ボックス 280"/>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82" name="楕円 281"/>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83" name="テキスト ボックス 282"/>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補助費における経常収支比率は、</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3.5</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ポイントの</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悪化</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となった。</a:t>
          </a:r>
          <a:endParaRPr lang="ja-JP" altLang="ja-JP" sz="11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主な要因として、</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下水道事業会計が令和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年度より法適化されたことにより繰出金を補助費等に計上したため、</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経常一般財源は</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増加</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418,363</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千円</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）した。</a:t>
          </a:r>
          <a:endParaRPr lang="ja-JP" altLang="ja-JP" sz="1100">
            <a:effectLst/>
            <a:latin typeface="BIZ UDゴシック" panose="020B0400000000000000" pitchFamily="49" charset="-128"/>
            <a:ea typeface="BIZ UDゴシック" panose="020B0400000000000000"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35</xdr:row>
      <xdr:rowOff>60706</xdr:rowOff>
    </xdr:to>
    <xdr:cxnSp macro="">
      <xdr:nvCxnSpPr>
        <xdr:cNvPr id="313" name="直線コネクタ 312"/>
        <xdr:cNvCxnSpPr/>
      </xdr:nvCxnSpPr>
      <xdr:spPr>
        <a:xfrm>
          <a:off x="15671800" y="590143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34</xdr:row>
      <xdr:rowOff>85852</xdr:rowOff>
    </xdr:to>
    <xdr:cxnSp macro="">
      <xdr:nvCxnSpPr>
        <xdr:cNvPr id="316" name="直線コネクタ 315"/>
        <xdr:cNvCxnSpPr/>
      </xdr:nvCxnSpPr>
      <xdr:spPr>
        <a:xfrm flipV="1">
          <a:off x="14782800" y="59014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34</xdr:row>
      <xdr:rowOff>90424</xdr:rowOff>
    </xdr:to>
    <xdr:cxnSp macro="">
      <xdr:nvCxnSpPr>
        <xdr:cNvPr id="319" name="直線コネクタ 318"/>
        <xdr:cNvCxnSpPr/>
      </xdr:nvCxnSpPr>
      <xdr:spPr>
        <a:xfrm flipV="1">
          <a:off x="13893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90424</xdr:rowOff>
    </xdr:to>
    <xdr:cxnSp macro="">
      <xdr:nvCxnSpPr>
        <xdr:cNvPr id="322" name="直線コネクタ 321"/>
        <xdr:cNvCxnSpPr/>
      </xdr:nvCxnSpPr>
      <xdr:spPr>
        <a:xfrm>
          <a:off x="13004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32" name="楕円 331"/>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33" name="補助費等該当値テキスト"/>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34" name="楕円 333"/>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35" name="テキスト ボックス 334"/>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35052</xdr:rowOff>
    </xdr:from>
    <xdr:to>
      <xdr:col>74</xdr:col>
      <xdr:colOff>31750</xdr:colOff>
      <xdr:row>34</xdr:row>
      <xdr:rowOff>136652</xdr:rowOff>
    </xdr:to>
    <xdr:sp macro="" textlink="">
      <xdr:nvSpPr>
        <xdr:cNvPr id="336" name="楕円 335"/>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146829</xdr:rowOff>
    </xdr:from>
    <xdr:ext cx="762000" cy="259045"/>
    <xdr:sp macro="" textlink="">
      <xdr:nvSpPr>
        <xdr:cNvPr id="337" name="テキスト ボックス 336"/>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39624</xdr:rowOff>
    </xdr:from>
    <xdr:to>
      <xdr:col>69</xdr:col>
      <xdr:colOff>142875</xdr:colOff>
      <xdr:row>34</xdr:row>
      <xdr:rowOff>141224</xdr:rowOff>
    </xdr:to>
    <xdr:sp macro="" textlink="">
      <xdr:nvSpPr>
        <xdr:cNvPr id="338" name="楕円 337"/>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151401</xdr:rowOff>
    </xdr:from>
    <xdr:ext cx="762000" cy="259045"/>
    <xdr:sp macro="" textlink="">
      <xdr:nvSpPr>
        <xdr:cNvPr id="339" name="テキスト ボックス 338"/>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35052</xdr:rowOff>
    </xdr:from>
    <xdr:to>
      <xdr:col>65</xdr:col>
      <xdr:colOff>53975</xdr:colOff>
      <xdr:row>34</xdr:row>
      <xdr:rowOff>136652</xdr:rowOff>
    </xdr:to>
    <xdr:sp macro="" textlink="">
      <xdr:nvSpPr>
        <xdr:cNvPr id="340" name="楕円 339"/>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146829</xdr:rowOff>
    </xdr:from>
    <xdr:ext cx="762000" cy="259045"/>
    <xdr:sp macro="" textlink="">
      <xdr:nvSpPr>
        <xdr:cNvPr id="341" name="テキスト ボックス 340"/>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公債費における経常収支比率は、</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0.03</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ポイントの</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悪化</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となった。</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主な要因として</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平成</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18</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19</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年度同意過疎債の償還終了に伴う減があったものの、</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平成</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27</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28</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年度同意過疎債の元金償還開始に伴う増や平成</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29</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30</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年同意小災害復旧事業債の元金償還開始に伴う増等が影響し</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全体として経常一般財源が減少（</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48,152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千円</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）したことが挙げられる。</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今後も、後年の財政負担を増加させないよう計画的な借入に十分留意する。</a:t>
          </a:r>
          <a:endParaRPr lang="ja-JP" altLang="ja-JP" sz="1400">
            <a:effectLst/>
            <a:latin typeface="BIZ UDゴシック" panose="020B0400000000000000" pitchFamily="49" charset="-128"/>
            <a:ea typeface="BIZ UDゴシック" panose="020B0400000000000000"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66039</xdr:rowOff>
    </xdr:from>
    <xdr:to>
      <xdr:col>24</xdr:col>
      <xdr:colOff>25400</xdr:colOff>
      <xdr:row>80</xdr:row>
      <xdr:rowOff>66039</xdr:rowOff>
    </xdr:to>
    <xdr:cxnSp macro="">
      <xdr:nvCxnSpPr>
        <xdr:cNvPr id="374" name="直線コネクタ 373"/>
        <xdr:cNvCxnSpPr/>
      </xdr:nvCxnSpPr>
      <xdr:spPr>
        <a:xfrm>
          <a:off x="3987800" y="13782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66039</xdr:rowOff>
    </xdr:from>
    <xdr:to>
      <xdr:col>19</xdr:col>
      <xdr:colOff>187325</xdr:colOff>
      <xdr:row>80</xdr:row>
      <xdr:rowOff>96520</xdr:rowOff>
    </xdr:to>
    <xdr:cxnSp macro="">
      <xdr:nvCxnSpPr>
        <xdr:cNvPr id="377" name="直線コネクタ 376"/>
        <xdr:cNvCxnSpPr/>
      </xdr:nvCxnSpPr>
      <xdr:spPr>
        <a:xfrm flipV="1">
          <a:off x="3098800" y="137820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96520</xdr:rowOff>
    </xdr:from>
    <xdr:to>
      <xdr:col>15</xdr:col>
      <xdr:colOff>98425</xdr:colOff>
      <xdr:row>81</xdr:row>
      <xdr:rowOff>123189</xdr:rowOff>
    </xdr:to>
    <xdr:cxnSp macro="">
      <xdr:nvCxnSpPr>
        <xdr:cNvPr id="380" name="直線コネクタ 379"/>
        <xdr:cNvCxnSpPr/>
      </xdr:nvCxnSpPr>
      <xdr:spPr>
        <a:xfrm flipV="1">
          <a:off x="2209800" y="138125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16511</xdr:rowOff>
    </xdr:from>
    <xdr:to>
      <xdr:col>11</xdr:col>
      <xdr:colOff>9525</xdr:colOff>
      <xdr:row>81</xdr:row>
      <xdr:rowOff>123189</xdr:rowOff>
    </xdr:to>
    <xdr:cxnSp macro="">
      <xdr:nvCxnSpPr>
        <xdr:cNvPr id="383" name="直線コネクタ 382"/>
        <xdr:cNvCxnSpPr/>
      </xdr:nvCxnSpPr>
      <xdr:spPr>
        <a:xfrm>
          <a:off x="1320800" y="139039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15239</xdr:rowOff>
    </xdr:from>
    <xdr:to>
      <xdr:col>24</xdr:col>
      <xdr:colOff>76200</xdr:colOff>
      <xdr:row>80</xdr:row>
      <xdr:rowOff>116839</xdr:rowOff>
    </xdr:to>
    <xdr:sp macro="" textlink="">
      <xdr:nvSpPr>
        <xdr:cNvPr id="393" name="楕円 392"/>
        <xdr:cNvSpPr/>
      </xdr:nvSpPr>
      <xdr:spPr>
        <a:xfrm>
          <a:off x="47752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158766</xdr:rowOff>
    </xdr:from>
    <xdr:ext cx="762000" cy="259045"/>
    <xdr:sp macro="" textlink="">
      <xdr:nvSpPr>
        <xdr:cNvPr id="394" name="公債費該当値テキスト"/>
        <xdr:cNvSpPr txBox="1"/>
      </xdr:nvSpPr>
      <xdr:spPr>
        <a:xfrm>
          <a:off x="49149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15239</xdr:rowOff>
    </xdr:from>
    <xdr:to>
      <xdr:col>20</xdr:col>
      <xdr:colOff>38100</xdr:colOff>
      <xdr:row>80</xdr:row>
      <xdr:rowOff>116839</xdr:rowOff>
    </xdr:to>
    <xdr:sp macro="" textlink="">
      <xdr:nvSpPr>
        <xdr:cNvPr id="395" name="楕円 394"/>
        <xdr:cNvSpPr/>
      </xdr:nvSpPr>
      <xdr:spPr>
        <a:xfrm>
          <a:off x="3937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101616</xdr:rowOff>
    </xdr:from>
    <xdr:ext cx="736600" cy="259045"/>
    <xdr:sp macro="" textlink="">
      <xdr:nvSpPr>
        <xdr:cNvPr id="396" name="テキスト ボックス 395"/>
        <xdr:cNvSpPr txBox="1"/>
      </xdr:nvSpPr>
      <xdr:spPr>
        <a:xfrm>
          <a:off x="3606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45720</xdr:rowOff>
    </xdr:from>
    <xdr:to>
      <xdr:col>15</xdr:col>
      <xdr:colOff>149225</xdr:colOff>
      <xdr:row>80</xdr:row>
      <xdr:rowOff>147320</xdr:rowOff>
    </xdr:to>
    <xdr:sp macro="" textlink="">
      <xdr:nvSpPr>
        <xdr:cNvPr id="397" name="楕円 396"/>
        <xdr:cNvSpPr/>
      </xdr:nvSpPr>
      <xdr:spPr>
        <a:xfrm>
          <a:off x="3048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132097</xdr:rowOff>
    </xdr:from>
    <xdr:ext cx="762000" cy="259045"/>
    <xdr:sp macro="" textlink="">
      <xdr:nvSpPr>
        <xdr:cNvPr id="398" name="テキスト ボックス 397"/>
        <xdr:cNvSpPr txBox="1"/>
      </xdr:nvSpPr>
      <xdr:spPr>
        <a:xfrm>
          <a:off x="2717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72389</xdr:rowOff>
    </xdr:from>
    <xdr:to>
      <xdr:col>11</xdr:col>
      <xdr:colOff>60325</xdr:colOff>
      <xdr:row>82</xdr:row>
      <xdr:rowOff>2539</xdr:rowOff>
    </xdr:to>
    <xdr:sp macro="" textlink="">
      <xdr:nvSpPr>
        <xdr:cNvPr id="399" name="楕円 398"/>
        <xdr:cNvSpPr/>
      </xdr:nvSpPr>
      <xdr:spPr>
        <a:xfrm>
          <a:off x="21590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158766</xdr:rowOff>
    </xdr:from>
    <xdr:ext cx="762000" cy="259045"/>
    <xdr:sp macro="" textlink="">
      <xdr:nvSpPr>
        <xdr:cNvPr id="400" name="テキスト ボックス 399"/>
        <xdr:cNvSpPr txBox="1"/>
      </xdr:nvSpPr>
      <xdr:spPr>
        <a:xfrm>
          <a:off x="1828800" y="1404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137161</xdr:rowOff>
    </xdr:from>
    <xdr:to>
      <xdr:col>6</xdr:col>
      <xdr:colOff>171450</xdr:colOff>
      <xdr:row>81</xdr:row>
      <xdr:rowOff>67311</xdr:rowOff>
    </xdr:to>
    <xdr:sp macro="" textlink="">
      <xdr:nvSpPr>
        <xdr:cNvPr id="401" name="楕円 400"/>
        <xdr:cNvSpPr/>
      </xdr:nvSpPr>
      <xdr:spPr>
        <a:xfrm>
          <a:off x="1270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52088</xdr:rowOff>
    </xdr:from>
    <xdr:ext cx="762000" cy="259045"/>
    <xdr:sp macro="" textlink="">
      <xdr:nvSpPr>
        <xdr:cNvPr id="402" name="テキスト ボックス 401"/>
        <xdr:cNvSpPr txBox="1"/>
      </xdr:nvSpPr>
      <xdr:spPr>
        <a:xfrm>
          <a:off x="939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その他経費や物件費では</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経常収支比率は改善したが、</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人件費や補助費等においては</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悪化し、公債費以外の経常収支比率は対前年度比</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2.5</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ポイント</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改善</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した。</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類似団体の平均値を</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3.9</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ポイント上回っているものの、今後も経費の節減及び事業の適正化に努めていく。</a:t>
          </a:r>
          <a:endParaRPr lang="ja-JP" altLang="ja-JP" sz="1400">
            <a:effectLst/>
            <a:latin typeface="BIZ UDゴシック" panose="020B0400000000000000" pitchFamily="49" charset="-128"/>
            <a:ea typeface="BIZ UDゴシック" panose="020B0400000000000000" pitchFamily="49"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76</xdr:row>
      <xdr:rowOff>136144</xdr:rowOff>
    </xdr:to>
    <xdr:cxnSp macro="">
      <xdr:nvCxnSpPr>
        <xdr:cNvPr id="433" name="直線コネクタ 432"/>
        <xdr:cNvCxnSpPr/>
      </xdr:nvCxnSpPr>
      <xdr:spPr>
        <a:xfrm flipV="1">
          <a:off x="15671800" y="1305204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76</xdr:row>
      <xdr:rowOff>136144</xdr:rowOff>
    </xdr:to>
    <xdr:cxnSp macro="">
      <xdr:nvCxnSpPr>
        <xdr:cNvPr id="436" name="直線コネクタ 435"/>
        <xdr:cNvCxnSpPr/>
      </xdr:nvCxnSpPr>
      <xdr:spPr>
        <a:xfrm>
          <a:off x="14782800" y="13116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108713</xdr:rowOff>
    </xdr:to>
    <xdr:cxnSp macro="">
      <xdr:nvCxnSpPr>
        <xdr:cNvPr id="439" name="直線コネクタ 438"/>
        <xdr:cNvCxnSpPr/>
      </xdr:nvCxnSpPr>
      <xdr:spPr>
        <a:xfrm flipV="1">
          <a:off x="13893800" y="131160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76</xdr:row>
      <xdr:rowOff>108713</xdr:rowOff>
    </xdr:to>
    <xdr:cxnSp macro="">
      <xdr:nvCxnSpPr>
        <xdr:cNvPr id="442" name="直線コネクタ 441"/>
        <xdr:cNvCxnSpPr/>
      </xdr:nvCxnSpPr>
      <xdr:spPr>
        <a:xfrm>
          <a:off x="13004800" y="130840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52" name="楕円 451"/>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53"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54" name="楕円 453"/>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55" name="テキスト ボックス 454"/>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6" name="楕円 455"/>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57" name="テキスト ボックス 456"/>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57913</xdr:rowOff>
    </xdr:from>
    <xdr:to>
      <xdr:col>69</xdr:col>
      <xdr:colOff>142875</xdr:colOff>
      <xdr:row>76</xdr:row>
      <xdr:rowOff>159513</xdr:rowOff>
    </xdr:to>
    <xdr:sp macro="" textlink="">
      <xdr:nvSpPr>
        <xdr:cNvPr id="458" name="楕円 457"/>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169689</xdr:rowOff>
    </xdr:from>
    <xdr:ext cx="762000" cy="259045"/>
    <xdr:sp macro="" textlink="">
      <xdr:nvSpPr>
        <xdr:cNvPr id="459" name="テキスト ボックス 458"/>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60" name="楕円 459"/>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61" name="テキスト ボックス 460"/>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149414</xdr:rowOff>
    </xdr:from>
    <xdr:to>
      <xdr:col>29</xdr:col>
      <xdr:colOff>127000</xdr:colOff>
      <xdr:row>16</xdr:row>
      <xdr:rowOff>41465</xdr:rowOff>
    </xdr:to>
    <xdr:cxnSp macro="">
      <xdr:nvCxnSpPr>
        <xdr:cNvPr id="52" name="直線コネクタ 51"/>
        <xdr:cNvCxnSpPr/>
      </xdr:nvCxnSpPr>
      <xdr:spPr bwMode="auto">
        <a:xfrm flipV="1">
          <a:off x="5003800" y="2768789"/>
          <a:ext cx="647700" cy="63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41465</xdr:rowOff>
    </xdr:from>
    <xdr:to>
      <xdr:col>26</xdr:col>
      <xdr:colOff>50800</xdr:colOff>
      <xdr:row>16</xdr:row>
      <xdr:rowOff>54659</xdr:rowOff>
    </xdr:to>
    <xdr:cxnSp macro="">
      <xdr:nvCxnSpPr>
        <xdr:cNvPr id="55" name="直線コネクタ 54"/>
        <xdr:cNvCxnSpPr/>
      </xdr:nvCxnSpPr>
      <xdr:spPr bwMode="auto">
        <a:xfrm flipV="1">
          <a:off x="4305300" y="2832290"/>
          <a:ext cx="698500" cy="13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54659</xdr:rowOff>
    </xdr:from>
    <xdr:to>
      <xdr:col>22</xdr:col>
      <xdr:colOff>114300</xdr:colOff>
      <xdr:row>16</xdr:row>
      <xdr:rowOff>71657</xdr:rowOff>
    </xdr:to>
    <xdr:cxnSp macro="">
      <xdr:nvCxnSpPr>
        <xdr:cNvPr id="58" name="直線コネクタ 57"/>
        <xdr:cNvCxnSpPr/>
      </xdr:nvCxnSpPr>
      <xdr:spPr bwMode="auto">
        <a:xfrm flipV="1">
          <a:off x="3606800" y="2845484"/>
          <a:ext cx="698500" cy="16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71657</xdr:rowOff>
    </xdr:from>
    <xdr:to>
      <xdr:col>18</xdr:col>
      <xdr:colOff>177800</xdr:colOff>
      <xdr:row>16</xdr:row>
      <xdr:rowOff>103155</xdr:rowOff>
    </xdr:to>
    <xdr:cxnSp macro="">
      <xdr:nvCxnSpPr>
        <xdr:cNvPr id="61" name="直線コネクタ 60"/>
        <xdr:cNvCxnSpPr/>
      </xdr:nvCxnSpPr>
      <xdr:spPr bwMode="auto">
        <a:xfrm flipV="1">
          <a:off x="2908300" y="2862482"/>
          <a:ext cx="698500" cy="31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98614</xdr:rowOff>
    </xdr:from>
    <xdr:to>
      <xdr:col>29</xdr:col>
      <xdr:colOff>177800</xdr:colOff>
      <xdr:row>16</xdr:row>
      <xdr:rowOff>28764</xdr:rowOff>
    </xdr:to>
    <xdr:sp macro="" textlink="">
      <xdr:nvSpPr>
        <xdr:cNvPr id="71" name="楕円 70"/>
        <xdr:cNvSpPr/>
      </xdr:nvSpPr>
      <xdr:spPr bwMode="auto">
        <a:xfrm>
          <a:off x="5600700" y="2717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70691</xdr:rowOff>
    </xdr:from>
    <xdr:ext cx="762000" cy="259045"/>
    <xdr:sp macro="" textlink="">
      <xdr:nvSpPr>
        <xdr:cNvPr id="72" name="人口1人当たり決算額の推移該当値テキスト130"/>
        <xdr:cNvSpPr txBox="1"/>
      </xdr:nvSpPr>
      <xdr:spPr>
        <a:xfrm>
          <a:off x="5740400" y="269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162115</xdr:rowOff>
    </xdr:from>
    <xdr:to>
      <xdr:col>26</xdr:col>
      <xdr:colOff>101600</xdr:colOff>
      <xdr:row>16</xdr:row>
      <xdr:rowOff>92265</xdr:rowOff>
    </xdr:to>
    <xdr:sp macro="" textlink="">
      <xdr:nvSpPr>
        <xdr:cNvPr id="73" name="楕円 72"/>
        <xdr:cNvSpPr/>
      </xdr:nvSpPr>
      <xdr:spPr bwMode="auto">
        <a:xfrm>
          <a:off x="4953000" y="278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102442</xdr:rowOff>
    </xdr:from>
    <xdr:ext cx="736600" cy="259045"/>
    <xdr:sp macro="" textlink="">
      <xdr:nvSpPr>
        <xdr:cNvPr id="74" name="テキスト ボックス 73"/>
        <xdr:cNvSpPr txBox="1"/>
      </xdr:nvSpPr>
      <xdr:spPr>
        <a:xfrm>
          <a:off x="4622800" y="255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3859</xdr:rowOff>
    </xdr:from>
    <xdr:to>
      <xdr:col>22</xdr:col>
      <xdr:colOff>165100</xdr:colOff>
      <xdr:row>16</xdr:row>
      <xdr:rowOff>105459</xdr:rowOff>
    </xdr:to>
    <xdr:sp macro="" textlink="">
      <xdr:nvSpPr>
        <xdr:cNvPr id="75" name="楕円 74"/>
        <xdr:cNvSpPr/>
      </xdr:nvSpPr>
      <xdr:spPr bwMode="auto">
        <a:xfrm>
          <a:off x="4254500" y="2794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115636</xdr:rowOff>
    </xdr:from>
    <xdr:ext cx="762000" cy="259045"/>
    <xdr:sp macro="" textlink="">
      <xdr:nvSpPr>
        <xdr:cNvPr id="76" name="テキスト ボックス 75"/>
        <xdr:cNvSpPr txBox="1"/>
      </xdr:nvSpPr>
      <xdr:spPr>
        <a:xfrm>
          <a:off x="3924300" y="256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20857</xdr:rowOff>
    </xdr:from>
    <xdr:to>
      <xdr:col>19</xdr:col>
      <xdr:colOff>38100</xdr:colOff>
      <xdr:row>16</xdr:row>
      <xdr:rowOff>122457</xdr:rowOff>
    </xdr:to>
    <xdr:sp macro="" textlink="">
      <xdr:nvSpPr>
        <xdr:cNvPr id="77" name="楕円 76"/>
        <xdr:cNvSpPr/>
      </xdr:nvSpPr>
      <xdr:spPr bwMode="auto">
        <a:xfrm>
          <a:off x="3556000" y="2811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132634</xdr:rowOff>
    </xdr:from>
    <xdr:ext cx="762000" cy="259045"/>
    <xdr:sp macro="" textlink="">
      <xdr:nvSpPr>
        <xdr:cNvPr id="78" name="テキスト ボックス 77"/>
        <xdr:cNvSpPr txBox="1"/>
      </xdr:nvSpPr>
      <xdr:spPr>
        <a:xfrm>
          <a:off x="3225800" y="258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52355</xdr:rowOff>
    </xdr:from>
    <xdr:to>
      <xdr:col>15</xdr:col>
      <xdr:colOff>101600</xdr:colOff>
      <xdr:row>16</xdr:row>
      <xdr:rowOff>153955</xdr:rowOff>
    </xdr:to>
    <xdr:sp macro="" textlink="">
      <xdr:nvSpPr>
        <xdr:cNvPr id="79" name="楕円 78"/>
        <xdr:cNvSpPr/>
      </xdr:nvSpPr>
      <xdr:spPr bwMode="auto">
        <a:xfrm>
          <a:off x="2857500" y="284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164132</xdr:rowOff>
    </xdr:from>
    <xdr:ext cx="762000" cy="259045"/>
    <xdr:sp macro="" textlink="">
      <xdr:nvSpPr>
        <xdr:cNvPr id="80" name="テキスト ボックス 79"/>
        <xdr:cNvSpPr txBox="1"/>
      </xdr:nvSpPr>
      <xdr:spPr>
        <a:xfrm>
          <a:off x="2527300" y="26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107500</xdr:rowOff>
    </xdr:from>
    <xdr:to>
      <xdr:col>29</xdr:col>
      <xdr:colOff>127000</xdr:colOff>
      <xdr:row>36</xdr:row>
      <xdr:rowOff>119868</xdr:rowOff>
    </xdr:to>
    <xdr:cxnSp macro="">
      <xdr:nvCxnSpPr>
        <xdr:cNvPr id="112" name="直線コネクタ 111"/>
        <xdr:cNvCxnSpPr/>
      </xdr:nvCxnSpPr>
      <xdr:spPr bwMode="auto">
        <a:xfrm flipV="1">
          <a:off x="5003800" y="7060750"/>
          <a:ext cx="647700" cy="12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61003</xdr:rowOff>
    </xdr:from>
    <xdr:to>
      <xdr:col>26</xdr:col>
      <xdr:colOff>50800</xdr:colOff>
      <xdr:row>36</xdr:row>
      <xdr:rowOff>119868</xdr:rowOff>
    </xdr:to>
    <xdr:cxnSp macro="">
      <xdr:nvCxnSpPr>
        <xdr:cNvPr id="115" name="直線コネクタ 114"/>
        <xdr:cNvCxnSpPr/>
      </xdr:nvCxnSpPr>
      <xdr:spPr bwMode="auto">
        <a:xfrm>
          <a:off x="4305300" y="7014253"/>
          <a:ext cx="698500" cy="58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282448</xdr:rowOff>
    </xdr:from>
    <xdr:to>
      <xdr:col>22</xdr:col>
      <xdr:colOff>114300</xdr:colOff>
      <xdr:row>36</xdr:row>
      <xdr:rowOff>61003</xdr:rowOff>
    </xdr:to>
    <xdr:cxnSp macro="">
      <xdr:nvCxnSpPr>
        <xdr:cNvPr id="118" name="直線コネクタ 117"/>
        <xdr:cNvCxnSpPr/>
      </xdr:nvCxnSpPr>
      <xdr:spPr bwMode="auto">
        <a:xfrm>
          <a:off x="3606800" y="6892798"/>
          <a:ext cx="698500" cy="12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282448</xdr:rowOff>
    </xdr:from>
    <xdr:to>
      <xdr:col>18</xdr:col>
      <xdr:colOff>177800</xdr:colOff>
      <xdr:row>35</xdr:row>
      <xdr:rowOff>291478</xdr:rowOff>
    </xdr:to>
    <xdr:cxnSp macro="">
      <xdr:nvCxnSpPr>
        <xdr:cNvPr id="121" name="直線コネクタ 120"/>
        <xdr:cNvCxnSpPr/>
      </xdr:nvCxnSpPr>
      <xdr:spPr bwMode="auto">
        <a:xfrm flipV="1">
          <a:off x="2908300" y="6892798"/>
          <a:ext cx="6985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56700</xdr:rowOff>
    </xdr:from>
    <xdr:to>
      <xdr:col>29</xdr:col>
      <xdr:colOff>177800</xdr:colOff>
      <xdr:row>36</xdr:row>
      <xdr:rowOff>158300</xdr:rowOff>
    </xdr:to>
    <xdr:sp macro="" textlink="">
      <xdr:nvSpPr>
        <xdr:cNvPr id="131" name="楕円 130"/>
        <xdr:cNvSpPr/>
      </xdr:nvSpPr>
      <xdr:spPr bwMode="auto">
        <a:xfrm>
          <a:off x="5600700" y="7009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28777</xdr:rowOff>
    </xdr:from>
    <xdr:ext cx="762000" cy="259045"/>
    <xdr:sp macro="" textlink="">
      <xdr:nvSpPr>
        <xdr:cNvPr id="132" name="人口1人当たり決算額の推移該当値テキスト445"/>
        <xdr:cNvSpPr txBox="1"/>
      </xdr:nvSpPr>
      <xdr:spPr>
        <a:xfrm>
          <a:off x="5740400" y="698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69068</xdr:rowOff>
    </xdr:from>
    <xdr:to>
      <xdr:col>26</xdr:col>
      <xdr:colOff>101600</xdr:colOff>
      <xdr:row>36</xdr:row>
      <xdr:rowOff>170668</xdr:rowOff>
    </xdr:to>
    <xdr:sp macro="" textlink="">
      <xdr:nvSpPr>
        <xdr:cNvPr id="133" name="楕円 132"/>
        <xdr:cNvSpPr/>
      </xdr:nvSpPr>
      <xdr:spPr bwMode="auto">
        <a:xfrm>
          <a:off x="4953000" y="7022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155445</xdr:rowOff>
    </xdr:from>
    <xdr:ext cx="736600" cy="259045"/>
    <xdr:sp macro="" textlink="">
      <xdr:nvSpPr>
        <xdr:cNvPr id="134" name="テキスト ボックス 133"/>
        <xdr:cNvSpPr txBox="1"/>
      </xdr:nvSpPr>
      <xdr:spPr>
        <a:xfrm>
          <a:off x="4622800" y="7108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10203</xdr:rowOff>
    </xdr:from>
    <xdr:to>
      <xdr:col>22</xdr:col>
      <xdr:colOff>165100</xdr:colOff>
      <xdr:row>36</xdr:row>
      <xdr:rowOff>111803</xdr:rowOff>
    </xdr:to>
    <xdr:sp macro="" textlink="">
      <xdr:nvSpPr>
        <xdr:cNvPr id="135" name="楕円 134"/>
        <xdr:cNvSpPr/>
      </xdr:nvSpPr>
      <xdr:spPr bwMode="auto">
        <a:xfrm>
          <a:off x="4254500" y="696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96580</xdr:rowOff>
    </xdr:from>
    <xdr:ext cx="762000" cy="259045"/>
    <xdr:sp macro="" textlink="">
      <xdr:nvSpPr>
        <xdr:cNvPr id="136" name="テキスト ボックス 135"/>
        <xdr:cNvSpPr txBox="1"/>
      </xdr:nvSpPr>
      <xdr:spPr>
        <a:xfrm>
          <a:off x="3924300" y="70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231648</xdr:rowOff>
    </xdr:from>
    <xdr:to>
      <xdr:col>19</xdr:col>
      <xdr:colOff>38100</xdr:colOff>
      <xdr:row>35</xdr:row>
      <xdr:rowOff>333248</xdr:rowOff>
    </xdr:to>
    <xdr:sp macro="" textlink="">
      <xdr:nvSpPr>
        <xdr:cNvPr id="137" name="楕円 136"/>
        <xdr:cNvSpPr/>
      </xdr:nvSpPr>
      <xdr:spPr bwMode="auto">
        <a:xfrm>
          <a:off x="3556000" y="684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525</xdr:rowOff>
    </xdr:from>
    <xdr:ext cx="762000" cy="259045"/>
    <xdr:sp macro="" textlink="">
      <xdr:nvSpPr>
        <xdr:cNvPr id="138" name="テキスト ボックス 137"/>
        <xdr:cNvSpPr txBox="1"/>
      </xdr:nvSpPr>
      <xdr:spPr>
        <a:xfrm>
          <a:off x="3225800" y="661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240678</xdr:rowOff>
    </xdr:from>
    <xdr:to>
      <xdr:col>15</xdr:col>
      <xdr:colOff>101600</xdr:colOff>
      <xdr:row>35</xdr:row>
      <xdr:rowOff>342278</xdr:rowOff>
    </xdr:to>
    <xdr:sp macro="" textlink="">
      <xdr:nvSpPr>
        <xdr:cNvPr id="139" name="楕円 138"/>
        <xdr:cNvSpPr/>
      </xdr:nvSpPr>
      <xdr:spPr bwMode="auto">
        <a:xfrm>
          <a:off x="2857500" y="685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9555</xdr:rowOff>
    </xdr:from>
    <xdr:ext cx="762000" cy="259045"/>
    <xdr:sp macro="" textlink="">
      <xdr:nvSpPr>
        <xdr:cNvPr id="140" name="テキスト ボックス 139"/>
        <xdr:cNvSpPr txBox="1"/>
      </xdr:nvSpPr>
      <xdr:spPr>
        <a:xfrm>
          <a:off x="2527300" y="66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
37,289
291.20
27,518,051
27,059,356
362,562
11,789,534
27,892,868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118489</xdr:rowOff>
    </xdr:from>
    <xdr:to>
      <xdr:col>24</xdr:col>
      <xdr:colOff>63500</xdr:colOff>
      <xdr:row>36</xdr:row>
      <xdr:rowOff>11962</xdr:rowOff>
    </xdr:to>
    <xdr:cxnSp macro="">
      <xdr:nvCxnSpPr>
        <xdr:cNvPr id="63" name="直線コネクタ 62"/>
        <xdr:cNvCxnSpPr/>
      </xdr:nvCxnSpPr>
      <xdr:spPr>
        <a:xfrm flipV="1">
          <a:off x="3797300" y="5947789"/>
          <a:ext cx="838200" cy="23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7226</xdr:rowOff>
    </xdr:from>
    <xdr:to>
      <xdr:col>19</xdr:col>
      <xdr:colOff>177800</xdr:colOff>
      <xdr:row>36</xdr:row>
      <xdr:rowOff>11962</xdr:rowOff>
    </xdr:to>
    <xdr:cxnSp macro="">
      <xdr:nvCxnSpPr>
        <xdr:cNvPr id="66" name="直線コネクタ 65"/>
        <xdr:cNvCxnSpPr/>
      </xdr:nvCxnSpPr>
      <xdr:spPr>
        <a:xfrm>
          <a:off x="2908300" y="6179426"/>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7226</xdr:rowOff>
    </xdr:from>
    <xdr:to>
      <xdr:col>15</xdr:col>
      <xdr:colOff>50800</xdr:colOff>
      <xdr:row>36</xdr:row>
      <xdr:rowOff>9839</xdr:rowOff>
    </xdr:to>
    <xdr:cxnSp macro="">
      <xdr:nvCxnSpPr>
        <xdr:cNvPr id="69" name="直線コネクタ 68"/>
        <xdr:cNvCxnSpPr/>
      </xdr:nvCxnSpPr>
      <xdr:spPr>
        <a:xfrm flipV="1">
          <a:off x="2019300" y="6179426"/>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119567</xdr:rowOff>
    </xdr:from>
    <xdr:to>
      <xdr:col>10</xdr:col>
      <xdr:colOff>114300</xdr:colOff>
      <xdr:row>36</xdr:row>
      <xdr:rowOff>9839</xdr:rowOff>
    </xdr:to>
    <xdr:cxnSp macro="">
      <xdr:nvCxnSpPr>
        <xdr:cNvPr id="72" name="直線コネクタ 71"/>
        <xdr:cNvCxnSpPr/>
      </xdr:nvCxnSpPr>
      <xdr:spPr>
        <a:xfrm>
          <a:off x="1130300" y="6120317"/>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67689</xdr:rowOff>
    </xdr:from>
    <xdr:to>
      <xdr:col>24</xdr:col>
      <xdr:colOff>114300</xdr:colOff>
      <xdr:row>34</xdr:row>
      <xdr:rowOff>169289</xdr:rowOff>
    </xdr:to>
    <xdr:sp macro="" textlink="">
      <xdr:nvSpPr>
        <xdr:cNvPr id="82" name="楕円 81"/>
        <xdr:cNvSpPr/>
      </xdr:nvSpPr>
      <xdr:spPr>
        <a:xfrm>
          <a:off x="4584700" y="58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90566</xdr:rowOff>
    </xdr:from>
    <xdr:ext cx="534377" cy="259045"/>
    <xdr:sp macro="" textlink="">
      <xdr:nvSpPr>
        <xdr:cNvPr id="83" name="人件費該当値テキスト"/>
        <xdr:cNvSpPr txBox="1"/>
      </xdr:nvSpPr>
      <xdr:spPr>
        <a:xfrm>
          <a:off x="4686300" y="574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132612</xdr:rowOff>
    </xdr:from>
    <xdr:to>
      <xdr:col>20</xdr:col>
      <xdr:colOff>38100</xdr:colOff>
      <xdr:row>36</xdr:row>
      <xdr:rowOff>62762</xdr:rowOff>
    </xdr:to>
    <xdr:sp macro="" textlink="">
      <xdr:nvSpPr>
        <xdr:cNvPr id="84" name="楕円 83"/>
        <xdr:cNvSpPr/>
      </xdr:nvSpPr>
      <xdr:spPr>
        <a:xfrm>
          <a:off x="3746500" y="61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79289</xdr:rowOff>
    </xdr:from>
    <xdr:ext cx="534377" cy="259045"/>
    <xdr:sp macro="" textlink="">
      <xdr:nvSpPr>
        <xdr:cNvPr id="85" name="テキスト ボックス 84"/>
        <xdr:cNvSpPr txBox="1"/>
      </xdr:nvSpPr>
      <xdr:spPr>
        <a:xfrm>
          <a:off x="3530111" y="59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127876</xdr:rowOff>
    </xdr:from>
    <xdr:to>
      <xdr:col>15</xdr:col>
      <xdr:colOff>101600</xdr:colOff>
      <xdr:row>36</xdr:row>
      <xdr:rowOff>58026</xdr:rowOff>
    </xdr:to>
    <xdr:sp macro="" textlink="">
      <xdr:nvSpPr>
        <xdr:cNvPr id="86" name="楕円 85"/>
        <xdr:cNvSpPr/>
      </xdr:nvSpPr>
      <xdr:spPr>
        <a:xfrm>
          <a:off x="2857500" y="612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74553</xdr:rowOff>
    </xdr:from>
    <xdr:ext cx="534377" cy="259045"/>
    <xdr:sp macro="" textlink="">
      <xdr:nvSpPr>
        <xdr:cNvPr id="87" name="テキスト ボックス 86"/>
        <xdr:cNvSpPr txBox="1"/>
      </xdr:nvSpPr>
      <xdr:spPr>
        <a:xfrm>
          <a:off x="2641111" y="59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130489</xdr:rowOff>
    </xdr:from>
    <xdr:to>
      <xdr:col>10</xdr:col>
      <xdr:colOff>165100</xdr:colOff>
      <xdr:row>36</xdr:row>
      <xdr:rowOff>60639</xdr:rowOff>
    </xdr:to>
    <xdr:sp macro="" textlink="">
      <xdr:nvSpPr>
        <xdr:cNvPr id="88" name="楕円 87"/>
        <xdr:cNvSpPr/>
      </xdr:nvSpPr>
      <xdr:spPr>
        <a:xfrm>
          <a:off x="1968500" y="61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77166</xdr:rowOff>
    </xdr:from>
    <xdr:ext cx="534377" cy="259045"/>
    <xdr:sp macro="" textlink="">
      <xdr:nvSpPr>
        <xdr:cNvPr id="89" name="テキスト ボックス 88"/>
        <xdr:cNvSpPr txBox="1"/>
      </xdr:nvSpPr>
      <xdr:spPr>
        <a:xfrm>
          <a:off x="1752111" y="590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68767</xdr:rowOff>
    </xdr:from>
    <xdr:to>
      <xdr:col>6</xdr:col>
      <xdr:colOff>38100</xdr:colOff>
      <xdr:row>35</xdr:row>
      <xdr:rowOff>170367</xdr:rowOff>
    </xdr:to>
    <xdr:sp macro="" textlink="">
      <xdr:nvSpPr>
        <xdr:cNvPr id="90" name="楕円 89"/>
        <xdr:cNvSpPr/>
      </xdr:nvSpPr>
      <xdr:spPr>
        <a:xfrm>
          <a:off x="1079500" y="606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15444</xdr:rowOff>
    </xdr:from>
    <xdr:ext cx="534377" cy="259045"/>
    <xdr:sp macro="" textlink="">
      <xdr:nvSpPr>
        <xdr:cNvPr id="91" name="テキスト ボックス 90"/>
        <xdr:cNvSpPr txBox="1"/>
      </xdr:nvSpPr>
      <xdr:spPr>
        <a:xfrm>
          <a:off x="863111" y="584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33369</xdr:rowOff>
    </xdr:from>
    <xdr:to>
      <xdr:col>24</xdr:col>
      <xdr:colOff>63500</xdr:colOff>
      <xdr:row>56</xdr:row>
      <xdr:rowOff>66787</xdr:rowOff>
    </xdr:to>
    <xdr:cxnSp macro="">
      <xdr:nvCxnSpPr>
        <xdr:cNvPr id="123" name="直線コネクタ 122"/>
        <xdr:cNvCxnSpPr/>
      </xdr:nvCxnSpPr>
      <xdr:spPr>
        <a:xfrm>
          <a:off x="3797300" y="9634569"/>
          <a:ext cx="838200" cy="3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33369</xdr:rowOff>
    </xdr:from>
    <xdr:to>
      <xdr:col>19</xdr:col>
      <xdr:colOff>177800</xdr:colOff>
      <xdr:row>56</xdr:row>
      <xdr:rowOff>140527</xdr:rowOff>
    </xdr:to>
    <xdr:cxnSp macro="">
      <xdr:nvCxnSpPr>
        <xdr:cNvPr id="126" name="直線コネクタ 125"/>
        <xdr:cNvCxnSpPr/>
      </xdr:nvCxnSpPr>
      <xdr:spPr>
        <a:xfrm flipV="1">
          <a:off x="2908300" y="9634569"/>
          <a:ext cx="889000" cy="10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140527</xdr:rowOff>
    </xdr:from>
    <xdr:to>
      <xdr:col>15</xdr:col>
      <xdr:colOff>50800</xdr:colOff>
      <xdr:row>57</xdr:row>
      <xdr:rowOff>21209</xdr:rowOff>
    </xdr:to>
    <xdr:cxnSp macro="">
      <xdr:nvCxnSpPr>
        <xdr:cNvPr id="129" name="直線コネクタ 128"/>
        <xdr:cNvCxnSpPr/>
      </xdr:nvCxnSpPr>
      <xdr:spPr>
        <a:xfrm flipV="1">
          <a:off x="2019300" y="9741727"/>
          <a:ext cx="889000" cy="5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21209</xdr:rowOff>
    </xdr:from>
    <xdr:to>
      <xdr:col>10</xdr:col>
      <xdr:colOff>114300</xdr:colOff>
      <xdr:row>57</xdr:row>
      <xdr:rowOff>75420</xdr:rowOff>
    </xdr:to>
    <xdr:cxnSp macro="">
      <xdr:nvCxnSpPr>
        <xdr:cNvPr id="132" name="直線コネクタ 131"/>
        <xdr:cNvCxnSpPr/>
      </xdr:nvCxnSpPr>
      <xdr:spPr>
        <a:xfrm flipV="1">
          <a:off x="1130300" y="9793859"/>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15987</xdr:rowOff>
    </xdr:from>
    <xdr:to>
      <xdr:col>24</xdr:col>
      <xdr:colOff>114300</xdr:colOff>
      <xdr:row>56</xdr:row>
      <xdr:rowOff>117587</xdr:rowOff>
    </xdr:to>
    <xdr:sp macro="" textlink="">
      <xdr:nvSpPr>
        <xdr:cNvPr id="142" name="楕円 141"/>
        <xdr:cNvSpPr/>
      </xdr:nvSpPr>
      <xdr:spPr>
        <a:xfrm>
          <a:off x="4584700" y="96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38864</xdr:rowOff>
    </xdr:from>
    <xdr:ext cx="534377" cy="259045"/>
    <xdr:sp macro="" textlink="">
      <xdr:nvSpPr>
        <xdr:cNvPr id="143" name="物件費該当値テキスト"/>
        <xdr:cNvSpPr txBox="1"/>
      </xdr:nvSpPr>
      <xdr:spPr>
        <a:xfrm>
          <a:off x="4686300" y="946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154019</xdr:rowOff>
    </xdr:from>
    <xdr:to>
      <xdr:col>20</xdr:col>
      <xdr:colOff>38100</xdr:colOff>
      <xdr:row>56</xdr:row>
      <xdr:rowOff>84169</xdr:rowOff>
    </xdr:to>
    <xdr:sp macro="" textlink="">
      <xdr:nvSpPr>
        <xdr:cNvPr id="144" name="楕円 143"/>
        <xdr:cNvSpPr/>
      </xdr:nvSpPr>
      <xdr:spPr>
        <a:xfrm>
          <a:off x="3746500" y="95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100696</xdr:rowOff>
    </xdr:from>
    <xdr:ext cx="534377" cy="259045"/>
    <xdr:sp macro="" textlink="">
      <xdr:nvSpPr>
        <xdr:cNvPr id="145" name="テキスト ボックス 144"/>
        <xdr:cNvSpPr txBox="1"/>
      </xdr:nvSpPr>
      <xdr:spPr>
        <a:xfrm>
          <a:off x="3530111" y="935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89727</xdr:rowOff>
    </xdr:from>
    <xdr:to>
      <xdr:col>15</xdr:col>
      <xdr:colOff>101600</xdr:colOff>
      <xdr:row>57</xdr:row>
      <xdr:rowOff>19877</xdr:rowOff>
    </xdr:to>
    <xdr:sp macro="" textlink="">
      <xdr:nvSpPr>
        <xdr:cNvPr id="146" name="楕円 145"/>
        <xdr:cNvSpPr/>
      </xdr:nvSpPr>
      <xdr:spPr>
        <a:xfrm>
          <a:off x="2857500" y="96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36404</xdr:rowOff>
    </xdr:from>
    <xdr:ext cx="534377" cy="259045"/>
    <xdr:sp macro="" textlink="">
      <xdr:nvSpPr>
        <xdr:cNvPr id="147" name="テキスト ボックス 146"/>
        <xdr:cNvSpPr txBox="1"/>
      </xdr:nvSpPr>
      <xdr:spPr>
        <a:xfrm>
          <a:off x="2641111" y="94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141859</xdr:rowOff>
    </xdr:from>
    <xdr:to>
      <xdr:col>10</xdr:col>
      <xdr:colOff>165100</xdr:colOff>
      <xdr:row>57</xdr:row>
      <xdr:rowOff>72009</xdr:rowOff>
    </xdr:to>
    <xdr:sp macro="" textlink="">
      <xdr:nvSpPr>
        <xdr:cNvPr id="148" name="楕円 147"/>
        <xdr:cNvSpPr/>
      </xdr:nvSpPr>
      <xdr:spPr>
        <a:xfrm>
          <a:off x="1968500" y="97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63136</xdr:rowOff>
    </xdr:from>
    <xdr:ext cx="534377" cy="259045"/>
    <xdr:sp macro="" textlink="">
      <xdr:nvSpPr>
        <xdr:cNvPr id="149" name="テキスト ボックス 148"/>
        <xdr:cNvSpPr txBox="1"/>
      </xdr:nvSpPr>
      <xdr:spPr>
        <a:xfrm>
          <a:off x="1752111" y="98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24620</xdr:rowOff>
    </xdr:from>
    <xdr:to>
      <xdr:col>6</xdr:col>
      <xdr:colOff>38100</xdr:colOff>
      <xdr:row>57</xdr:row>
      <xdr:rowOff>126220</xdr:rowOff>
    </xdr:to>
    <xdr:sp macro="" textlink="">
      <xdr:nvSpPr>
        <xdr:cNvPr id="150" name="楕円 149"/>
        <xdr:cNvSpPr/>
      </xdr:nvSpPr>
      <xdr:spPr>
        <a:xfrm>
          <a:off x="1079500" y="97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117347</xdr:rowOff>
    </xdr:from>
    <xdr:ext cx="534377" cy="259045"/>
    <xdr:sp macro="" textlink="">
      <xdr:nvSpPr>
        <xdr:cNvPr id="151" name="テキスト ボックス 150"/>
        <xdr:cNvSpPr txBox="1"/>
      </xdr:nvSpPr>
      <xdr:spPr>
        <a:xfrm>
          <a:off x="863111" y="98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100518</xdr:rowOff>
    </xdr:from>
    <xdr:to>
      <xdr:col>24</xdr:col>
      <xdr:colOff>63500</xdr:colOff>
      <xdr:row>78</xdr:row>
      <xdr:rowOff>101043</xdr:rowOff>
    </xdr:to>
    <xdr:cxnSp macro="">
      <xdr:nvCxnSpPr>
        <xdr:cNvPr id="178" name="直線コネクタ 177"/>
        <xdr:cNvCxnSpPr/>
      </xdr:nvCxnSpPr>
      <xdr:spPr>
        <a:xfrm>
          <a:off x="3797300" y="13473618"/>
          <a:ext cx="8382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99854</xdr:rowOff>
    </xdr:from>
    <xdr:to>
      <xdr:col>19</xdr:col>
      <xdr:colOff>177800</xdr:colOff>
      <xdr:row>78</xdr:row>
      <xdr:rowOff>100518</xdr:rowOff>
    </xdr:to>
    <xdr:cxnSp macro="">
      <xdr:nvCxnSpPr>
        <xdr:cNvPr id="181" name="直線コネクタ 180"/>
        <xdr:cNvCxnSpPr/>
      </xdr:nvCxnSpPr>
      <xdr:spPr>
        <a:xfrm>
          <a:off x="2908300" y="13472954"/>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99854</xdr:rowOff>
    </xdr:from>
    <xdr:to>
      <xdr:col>15</xdr:col>
      <xdr:colOff>50800</xdr:colOff>
      <xdr:row>78</xdr:row>
      <xdr:rowOff>103901</xdr:rowOff>
    </xdr:to>
    <xdr:cxnSp macro="">
      <xdr:nvCxnSpPr>
        <xdr:cNvPr id="184" name="直線コネクタ 183"/>
        <xdr:cNvCxnSpPr/>
      </xdr:nvCxnSpPr>
      <xdr:spPr>
        <a:xfrm flipV="1">
          <a:off x="2019300" y="13472954"/>
          <a:ext cx="8890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103901</xdr:rowOff>
    </xdr:from>
    <xdr:to>
      <xdr:col>10</xdr:col>
      <xdr:colOff>114300</xdr:colOff>
      <xdr:row>78</xdr:row>
      <xdr:rowOff>106645</xdr:rowOff>
    </xdr:to>
    <xdr:cxnSp macro="">
      <xdr:nvCxnSpPr>
        <xdr:cNvPr id="187" name="直線コネクタ 186"/>
        <xdr:cNvCxnSpPr/>
      </xdr:nvCxnSpPr>
      <xdr:spPr>
        <a:xfrm flipV="1">
          <a:off x="1130300" y="1347700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50243</xdr:rowOff>
    </xdr:from>
    <xdr:to>
      <xdr:col>24</xdr:col>
      <xdr:colOff>114300</xdr:colOff>
      <xdr:row>78</xdr:row>
      <xdr:rowOff>151843</xdr:rowOff>
    </xdr:to>
    <xdr:sp macro="" textlink="">
      <xdr:nvSpPr>
        <xdr:cNvPr id="197" name="楕円 196"/>
        <xdr:cNvSpPr/>
      </xdr:nvSpPr>
      <xdr:spPr>
        <a:xfrm>
          <a:off x="4584700" y="134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136620</xdr:rowOff>
    </xdr:from>
    <xdr:ext cx="469744" cy="259045"/>
    <xdr:sp macro="" textlink="">
      <xdr:nvSpPr>
        <xdr:cNvPr id="198" name="維持補修費該当値テキスト"/>
        <xdr:cNvSpPr txBox="1"/>
      </xdr:nvSpPr>
      <xdr:spPr>
        <a:xfrm>
          <a:off x="4686300" y="1333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49718</xdr:rowOff>
    </xdr:from>
    <xdr:to>
      <xdr:col>20</xdr:col>
      <xdr:colOff>38100</xdr:colOff>
      <xdr:row>78</xdr:row>
      <xdr:rowOff>151318</xdr:rowOff>
    </xdr:to>
    <xdr:sp macro="" textlink="">
      <xdr:nvSpPr>
        <xdr:cNvPr id="199" name="楕円 198"/>
        <xdr:cNvSpPr/>
      </xdr:nvSpPr>
      <xdr:spPr>
        <a:xfrm>
          <a:off x="3746500" y="134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142445</xdr:rowOff>
    </xdr:from>
    <xdr:ext cx="469744" cy="259045"/>
    <xdr:sp macro="" textlink="">
      <xdr:nvSpPr>
        <xdr:cNvPr id="200" name="テキスト ボックス 199"/>
        <xdr:cNvSpPr txBox="1"/>
      </xdr:nvSpPr>
      <xdr:spPr>
        <a:xfrm>
          <a:off x="3562428" y="135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49054</xdr:rowOff>
    </xdr:from>
    <xdr:to>
      <xdr:col>15</xdr:col>
      <xdr:colOff>101600</xdr:colOff>
      <xdr:row>78</xdr:row>
      <xdr:rowOff>150654</xdr:rowOff>
    </xdr:to>
    <xdr:sp macro="" textlink="">
      <xdr:nvSpPr>
        <xdr:cNvPr id="201" name="楕円 200"/>
        <xdr:cNvSpPr/>
      </xdr:nvSpPr>
      <xdr:spPr>
        <a:xfrm>
          <a:off x="2857500" y="134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141781</xdr:rowOff>
    </xdr:from>
    <xdr:ext cx="469744" cy="259045"/>
    <xdr:sp macro="" textlink="">
      <xdr:nvSpPr>
        <xdr:cNvPr id="202" name="テキスト ボックス 201"/>
        <xdr:cNvSpPr txBox="1"/>
      </xdr:nvSpPr>
      <xdr:spPr>
        <a:xfrm>
          <a:off x="2673428" y="135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53101</xdr:rowOff>
    </xdr:from>
    <xdr:to>
      <xdr:col>10</xdr:col>
      <xdr:colOff>165100</xdr:colOff>
      <xdr:row>78</xdr:row>
      <xdr:rowOff>154701</xdr:rowOff>
    </xdr:to>
    <xdr:sp macro="" textlink="">
      <xdr:nvSpPr>
        <xdr:cNvPr id="203" name="楕円 202"/>
        <xdr:cNvSpPr/>
      </xdr:nvSpPr>
      <xdr:spPr>
        <a:xfrm>
          <a:off x="1968500" y="1342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145828</xdr:rowOff>
    </xdr:from>
    <xdr:ext cx="469744" cy="259045"/>
    <xdr:sp macro="" textlink="">
      <xdr:nvSpPr>
        <xdr:cNvPr id="204" name="テキスト ボックス 203"/>
        <xdr:cNvSpPr txBox="1"/>
      </xdr:nvSpPr>
      <xdr:spPr>
        <a:xfrm>
          <a:off x="1784428" y="1351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55845</xdr:rowOff>
    </xdr:from>
    <xdr:to>
      <xdr:col>6</xdr:col>
      <xdr:colOff>38100</xdr:colOff>
      <xdr:row>78</xdr:row>
      <xdr:rowOff>157445</xdr:rowOff>
    </xdr:to>
    <xdr:sp macro="" textlink="">
      <xdr:nvSpPr>
        <xdr:cNvPr id="205" name="楕円 204"/>
        <xdr:cNvSpPr/>
      </xdr:nvSpPr>
      <xdr:spPr>
        <a:xfrm>
          <a:off x="1079500" y="134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148572</xdr:rowOff>
    </xdr:from>
    <xdr:ext cx="469744" cy="259045"/>
    <xdr:sp macro="" textlink="">
      <xdr:nvSpPr>
        <xdr:cNvPr id="206" name="テキスト ボックス 205"/>
        <xdr:cNvSpPr txBox="1"/>
      </xdr:nvSpPr>
      <xdr:spPr>
        <a:xfrm>
          <a:off x="895428" y="1352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34449</xdr:rowOff>
    </xdr:from>
    <xdr:to>
      <xdr:col>24</xdr:col>
      <xdr:colOff>63500</xdr:colOff>
      <xdr:row>90</xdr:row>
      <xdr:rowOff>157587</xdr:rowOff>
    </xdr:to>
    <xdr:cxnSp macro="">
      <xdr:nvCxnSpPr>
        <xdr:cNvPr id="236" name="直線コネクタ 235"/>
        <xdr:cNvCxnSpPr/>
      </xdr:nvCxnSpPr>
      <xdr:spPr>
        <a:xfrm flipV="1">
          <a:off x="3797300" y="15464949"/>
          <a:ext cx="838200" cy="1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157587</xdr:rowOff>
    </xdr:from>
    <xdr:to>
      <xdr:col>19</xdr:col>
      <xdr:colOff>177800</xdr:colOff>
      <xdr:row>91</xdr:row>
      <xdr:rowOff>54280</xdr:rowOff>
    </xdr:to>
    <xdr:cxnSp macro="">
      <xdr:nvCxnSpPr>
        <xdr:cNvPr id="239" name="直線コネクタ 238"/>
        <xdr:cNvCxnSpPr/>
      </xdr:nvCxnSpPr>
      <xdr:spPr>
        <a:xfrm flipV="1">
          <a:off x="2908300" y="15588087"/>
          <a:ext cx="889000" cy="6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54280</xdr:rowOff>
    </xdr:from>
    <xdr:to>
      <xdr:col>15</xdr:col>
      <xdr:colOff>50800</xdr:colOff>
      <xdr:row>91</xdr:row>
      <xdr:rowOff>86303</xdr:rowOff>
    </xdr:to>
    <xdr:cxnSp macro="">
      <xdr:nvCxnSpPr>
        <xdr:cNvPr id="242" name="直線コネクタ 241"/>
        <xdr:cNvCxnSpPr/>
      </xdr:nvCxnSpPr>
      <xdr:spPr>
        <a:xfrm flipV="1">
          <a:off x="2019300" y="15656230"/>
          <a:ext cx="889000"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86303</xdr:rowOff>
    </xdr:from>
    <xdr:to>
      <xdr:col>10</xdr:col>
      <xdr:colOff>114300</xdr:colOff>
      <xdr:row>91</xdr:row>
      <xdr:rowOff>136252</xdr:rowOff>
    </xdr:to>
    <xdr:cxnSp macro="">
      <xdr:nvCxnSpPr>
        <xdr:cNvPr id="245" name="直線コネクタ 244"/>
        <xdr:cNvCxnSpPr/>
      </xdr:nvCxnSpPr>
      <xdr:spPr>
        <a:xfrm flipV="1">
          <a:off x="1130300" y="15688253"/>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155099</xdr:rowOff>
    </xdr:from>
    <xdr:to>
      <xdr:col>24</xdr:col>
      <xdr:colOff>114300</xdr:colOff>
      <xdr:row>90</xdr:row>
      <xdr:rowOff>85249</xdr:rowOff>
    </xdr:to>
    <xdr:sp macro="" textlink="">
      <xdr:nvSpPr>
        <xdr:cNvPr id="255" name="楕円 254"/>
        <xdr:cNvSpPr/>
      </xdr:nvSpPr>
      <xdr:spPr>
        <a:xfrm>
          <a:off x="4584700" y="1541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70026</xdr:rowOff>
    </xdr:from>
    <xdr:ext cx="599010" cy="259045"/>
    <xdr:sp macro="" textlink="">
      <xdr:nvSpPr>
        <xdr:cNvPr id="256" name="扶助費該当値テキスト"/>
        <xdr:cNvSpPr txBox="1"/>
      </xdr:nvSpPr>
      <xdr:spPr>
        <a:xfrm>
          <a:off x="4686300" y="1532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106787</xdr:rowOff>
    </xdr:from>
    <xdr:to>
      <xdr:col>20</xdr:col>
      <xdr:colOff>38100</xdr:colOff>
      <xdr:row>91</xdr:row>
      <xdr:rowOff>36937</xdr:rowOff>
    </xdr:to>
    <xdr:sp macro="" textlink="">
      <xdr:nvSpPr>
        <xdr:cNvPr id="257" name="楕円 256"/>
        <xdr:cNvSpPr/>
      </xdr:nvSpPr>
      <xdr:spPr>
        <a:xfrm>
          <a:off x="3746500" y="155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53464</xdr:rowOff>
    </xdr:from>
    <xdr:ext cx="599010" cy="259045"/>
    <xdr:sp macro="" textlink="">
      <xdr:nvSpPr>
        <xdr:cNvPr id="258" name="テキスト ボックス 257"/>
        <xdr:cNvSpPr txBox="1"/>
      </xdr:nvSpPr>
      <xdr:spPr>
        <a:xfrm>
          <a:off x="3497795" y="1531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3480</xdr:rowOff>
    </xdr:from>
    <xdr:to>
      <xdr:col>15</xdr:col>
      <xdr:colOff>101600</xdr:colOff>
      <xdr:row>91</xdr:row>
      <xdr:rowOff>105080</xdr:rowOff>
    </xdr:to>
    <xdr:sp macro="" textlink="">
      <xdr:nvSpPr>
        <xdr:cNvPr id="259" name="楕円 258"/>
        <xdr:cNvSpPr/>
      </xdr:nvSpPr>
      <xdr:spPr>
        <a:xfrm>
          <a:off x="2857500" y="156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121607</xdr:rowOff>
    </xdr:from>
    <xdr:ext cx="599010" cy="259045"/>
    <xdr:sp macro="" textlink="">
      <xdr:nvSpPr>
        <xdr:cNvPr id="260" name="テキスト ボックス 259"/>
        <xdr:cNvSpPr txBox="1"/>
      </xdr:nvSpPr>
      <xdr:spPr>
        <a:xfrm>
          <a:off x="2608795" y="1538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35503</xdr:rowOff>
    </xdr:from>
    <xdr:to>
      <xdr:col>10</xdr:col>
      <xdr:colOff>165100</xdr:colOff>
      <xdr:row>91</xdr:row>
      <xdr:rowOff>137103</xdr:rowOff>
    </xdr:to>
    <xdr:sp macro="" textlink="">
      <xdr:nvSpPr>
        <xdr:cNvPr id="261" name="楕円 260"/>
        <xdr:cNvSpPr/>
      </xdr:nvSpPr>
      <xdr:spPr>
        <a:xfrm>
          <a:off x="1968500" y="156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153630</xdr:rowOff>
    </xdr:from>
    <xdr:ext cx="599010" cy="259045"/>
    <xdr:sp macro="" textlink="">
      <xdr:nvSpPr>
        <xdr:cNvPr id="262" name="テキスト ボックス 261"/>
        <xdr:cNvSpPr txBox="1"/>
      </xdr:nvSpPr>
      <xdr:spPr>
        <a:xfrm>
          <a:off x="1719795" y="1541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85452</xdr:rowOff>
    </xdr:from>
    <xdr:to>
      <xdr:col>6</xdr:col>
      <xdr:colOff>38100</xdr:colOff>
      <xdr:row>92</xdr:row>
      <xdr:rowOff>15602</xdr:rowOff>
    </xdr:to>
    <xdr:sp macro="" textlink="">
      <xdr:nvSpPr>
        <xdr:cNvPr id="263" name="楕円 262"/>
        <xdr:cNvSpPr/>
      </xdr:nvSpPr>
      <xdr:spPr>
        <a:xfrm>
          <a:off x="1079500" y="156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32129</xdr:rowOff>
    </xdr:from>
    <xdr:ext cx="599010" cy="259045"/>
    <xdr:sp macro="" textlink="">
      <xdr:nvSpPr>
        <xdr:cNvPr id="264" name="テキスト ボックス 263"/>
        <xdr:cNvSpPr txBox="1"/>
      </xdr:nvSpPr>
      <xdr:spPr>
        <a:xfrm>
          <a:off x="830795" y="1546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104298</xdr:rowOff>
    </xdr:from>
    <xdr:to>
      <xdr:col>55</xdr:col>
      <xdr:colOff>0</xdr:colOff>
      <xdr:row>38</xdr:row>
      <xdr:rowOff>93656</xdr:rowOff>
    </xdr:to>
    <xdr:cxnSp macro="">
      <xdr:nvCxnSpPr>
        <xdr:cNvPr id="293" name="直線コネクタ 292"/>
        <xdr:cNvCxnSpPr/>
      </xdr:nvCxnSpPr>
      <xdr:spPr>
        <a:xfrm flipV="1">
          <a:off x="9639300" y="6105048"/>
          <a:ext cx="838200" cy="50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93656</xdr:rowOff>
    </xdr:from>
    <xdr:to>
      <xdr:col>50</xdr:col>
      <xdr:colOff>114300</xdr:colOff>
      <xdr:row>38</xdr:row>
      <xdr:rowOff>100072</xdr:rowOff>
    </xdr:to>
    <xdr:cxnSp macro="">
      <xdr:nvCxnSpPr>
        <xdr:cNvPr id="296" name="直線コネクタ 295"/>
        <xdr:cNvCxnSpPr/>
      </xdr:nvCxnSpPr>
      <xdr:spPr>
        <a:xfrm flipV="1">
          <a:off x="8750300" y="6608756"/>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100072</xdr:rowOff>
    </xdr:from>
    <xdr:to>
      <xdr:col>45</xdr:col>
      <xdr:colOff>177800</xdr:colOff>
      <xdr:row>38</xdr:row>
      <xdr:rowOff>109589</xdr:rowOff>
    </xdr:to>
    <xdr:cxnSp macro="">
      <xdr:nvCxnSpPr>
        <xdr:cNvPr id="299" name="直線コネクタ 298"/>
        <xdr:cNvCxnSpPr/>
      </xdr:nvCxnSpPr>
      <xdr:spPr>
        <a:xfrm flipV="1">
          <a:off x="7861300" y="6615172"/>
          <a:ext cx="889000" cy="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104907</xdr:rowOff>
    </xdr:from>
    <xdr:to>
      <xdr:col>41</xdr:col>
      <xdr:colOff>50800</xdr:colOff>
      <xdr:row>38</xdr:row>
      <xdr:rowOff>109589</xdr:rowOff>
    </xdr:to>
    <xdr:cxnSp macro="">
      <xdr:nvCxnSpPr>
        <xdr:cNvPr id="302" name="直線コネクタ 301"/>
        <xdr:cNvCxnSpPr/>
      </xdr:nvCxnSpPr>
      <xdr:spPr>
        <a:xfrm>
          <a:off x="6972300" y="6620007"/>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53498</xdr:rowOff>
    </xdr:from>
    <xdr:to>
      <xdr:col>55</xdr:col>
      <xdr:colOff>50800</xdr:colOff>
      <xdr:row>35</xdr:row>
      <xdr:rowOff>155098</xdr:rowOff>
    </xdr:to>
    <xdr:sp macro="" textlink="">
      <xdr:nvSpPr>
        <xdr:cNvPr id="312" name="楕円 311"/>
        <xdr:cNvSpPr/>
      </xdr:nvSpPr>
      <xdr:spPr>
        <a:xfrm>
          <a:off x="10426700" y="60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139875</xdr:rowOff>
    </xdr:from>
    <xdr:ext cx="599010" cy="259045"/>
    <xdr:sp macro="" textlink="">
      <xdr:nvSpPr>
        <xdr:cNvPr id="313" name="補助費等該当値テキスト"/>
        <xdr:cNvSpPr txBox="1"/>
      </xdr:nvSpPr>
      <xdr:spPr>
        <a:xfrm>
          <a:off x="10528300" y="596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42856</xdr:rowOff>
    </xdr:from>
    <xdr:to>
      <xdr:col>50</xdr:col>
      <xdr:colOff>165100</xdr:colOff>
      <xdr:row>38</xdr:row>
      <xdr:rowOff>144456</xdr:rowOff>
    </xdr:to>
    <xdr:sp macro="" textlink="">
      <xdr:nvSpPr>
        <xdr:cNvPr id="314" name="楕円 313"/>
        <xdr:cNvSpPr/>
      </xdr:nvSpPr>
      <xdr:spPr>
        <a:xfrm>
          <a:off x="9588500" y="65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135583</xdr:rowOff>
    </xdr:from>
    <xdr:ext cx="534377" cy="259045"/>
    <xdr:sp macro="" textlink="">
      <xdr:nvSpPr>
        <xdr:cNvPr id="315" name="テキスト ボックス 314"/>
        <xdr:cNvSpPr txBox="1"/>
      </xdr:nvSpPr>
      <xdr:spPr>
        <a:xfrm>
          <a:off x="9372111" y="665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49272</xdr:rowOff>
    </xdr:from>
    <xdr:to>
      <xdr:col>46</xdr:col>
      <xdr:colOff>38100</xdr:colOff>
      <xdr:row>38</xdr:row>
      <xdr:rowOff>150872</xdr:rowOff>
    </xdr:to>
    <xdr:sp macro="" textlink="">
      <xdr:nvSpPr>
        <xdr:cNvPr id="316" name="楕円 315"/>
        <xdr:cNvSpPr/>
      </xdr:nvSpPr>
      <xdr:spPr>
        <a:xfrm>
          <a:off x="8699500" y="656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141999</xdr:rowOff>
    </xdr:from>
    <xdr:ext cx="534377" cy="259045"/>
    <xdr:sp macro="" textlink="">
      <xdr:nvSpPr>
        <xdr:cNvPr id="317" name="テキスト ボックス 316"/>
        <xdr:cNvSpPr txBox="1"/>
      </xdr:nvSpPr>
      <xdr:spPr>
        <a:xfrm>
          <a:off x="8483111" y="665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58789</xdr:rowOff>
    </xdr:from>
    <xdr:to>
      <xdr:col>41</xdr:col>
      <xdr:colOff>101600</xdr:colOff>
      <xdr:row>38</xdr:row>
      <xdr:rowOff>160389</xdr:rowOff>
    </xdr:to>
    <xdr:sp macro="" textlink="">
      <xdr:nvSpPr>
        <xdr:cNvPr id="318" name="楕円 317"/>
        <xdr:cNvSpPr/>
      </xdr:nvSpPr>
      <xdr:spPr>
        <a:xfrm>
          <a:off x="7810500" y="65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151516</xdr:rowOff>
    </xdr:from>
    <xdr:ext cx="534377" cy="259045"/>
    <xdr:sp macro="" textlink="">
      <xdr:nvSpPr>
        <xdr:cNvPr id="319" name="テキスト ボックス 318"/>
        <xdr:cNvSpPr txBox="1"/>
      </xdr:nvSpPr>
      <xdr:spPr>
        <a:xfrm>
          <a:off x="7594111" y="666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54107</xdr:rowOff>
    </xdr:from>
    <xdr:to>
      <xdr:col>36</xdr:col>
      <xdr:colOff>165100</xdr:colOff>
      <xdr:row>38</xdr:row>
      <xdr:rowOff>155707</xdr:rowOff>
    </xdr:to>
    <xdr:sp macro="" textlink="">
      <xdr:nvSpPr>
        <xdr:cNvPr id="320" name="楕円 319"/>
        <xdr:cNvSpPr/>
      </xdr:nvSpPr>
      <xdr:spPr>
        <a:xfrm>
          <a:off x="6921500" y="65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146834</xdr:rowOff>
    </xdr:from>
    <xdr:ext cx="534377" cy="259045"/>
    <xdr:sp macro="" textlink="">
      <xdr:nvSpPr>
        <xdr:cNvPr id="321" name="テキスト ボックス 320"/>
        <xdr:cNvSpPr txBox="1"/>
      </xdr:nvSpPr>
      <xdr:spPr>
        <a:xfrm>
          <a:off x="6705111" y="66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103481</xdr:rowOff>
    </xdr:from>
    <xdr:to>
      <xdr:col>55</xdr:col>
      <xdr:colOff>0</xdr:colOff>
      <xdr:row>55</xdr:row>
      <xdr:rowOff>137208</xdr:rowOff>
    </xdr:to>
    <xdr:cxnSp macro="">
      <xdr:nvCxnSpPr>
        <xdr:cNvPr id="348" name="直線コネクタ 347"/>
        <xdr:cNvCxnSpPr/>
      </xdr:nvCxnSpPr>
      <xdr:spPr>
        <a:xfrm>
          <a:off x="9639300" y="9533231"/>
          <a:ext cx="838200" cy="3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103481</xdr:rowOff>
    </xdr:from>
    <xdr:to>
      <xdr:col>50</xdr:col>
      <xdr:colOff>114300</xdr:colOff>
      <xdr:row>56</xdr:row>
      <xdr:rowOff>78143</xdr:rowOff>
    </xdr:to>
    <xdr:cxnSp macro="">
      <xdr:nvCxnSpPr>
        <xdr:cNvPr id="351" name="直線コネクタ 350"/>
        <xdr:cNvCxnSpPr/>
      </xdr:nvCxnSpPr>
      <xdr:spPr>
        <a:xfrm flipV="1">
          <a:off x="8750300" y="9533231"/>
          <a:ext cx="889000" cy="1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78143</xdr:rowOff>
    </xdr:from>
    <xdr:to>
      <xdr:col>45</xdr:col>
      <xdr:colOff>177800</xdr:colOff>
      <xdr:row>56</xdr:row>
      <xdr:rowOff>93660</xdr:rowOff>
    </xdr:to>
    <xdr:cxnSp macro="">
      <xdr:nvCxnSpPr>
        <xdr:cNvPr id="354" name="直線コネクタ 353"/>
        <xdr:cNvCxnSpPr/>
      </xdr:nvCxnSpPr>
      <xdr:spPr>
        <a:xfrm flipV="1">
          <a:off x="7861300" y="9679343"/>
          <a:ext cx="889000" cy="1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44145</xdr:rowOff>
    </xdr:from>
    <xdr:to>
      <xdr:col>41</xdr:col>
      <xdr:colOff>50800</xdr:colOff>
      <xdr:row>56</xdr:row>
      <xdr:rowOff>93660</xdr:rowOff>
    </xdr:to>
    <xdr:cxnSp macro="">
      <xdr:nvCxnSpPr>
        <xdr:cNvPr id="357" name="直線コネクタ 356"/>
        <xdr:cNvCxnSpPr/>
      </xdr:nvCxnSpPr>
      <xdr:spPr>
        <a:xfrm>
          <a:off x="6972300" y="9645345"/>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86408</xdr:rowOff>
    </xdr:from>
    <xdr:to>
      <xdr:col>55</xdr:col>
      <xdr:colOff>50800</xdr:colOff>
      <xdr:row>56</xdr:row>
      <xdr:rowOff>16558</xdr:rowOff>
    </xdr:to>
    <xdr:sp macro="" textlink="">
      <xdr:nvSpPr>
        <xdr:cNvPr id="367" name="楕円 366"/>
        <xdr:cNvSpPr/>
      </xdr:nvSpPr>
      <xdr:spPr>
        <a:xfrm>
          <a:off x="10426700" y="95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109285</xdr:rowOff>
    </xdr:from>
    <xdr:ext cx="599010" cy="259045"/>
    <xdr:sp macro="" textlink="">
      <xdr:nvSpPr>
        <xdr:cNvPr id="368" name="普通建設事業費該当値テキスト"/>
        <xdr:cNvSpPr txBox="1"/>
      </xdr:nvSpPr>
      <xdr:spPr>
        <a:xfrm>
          <a:off x="10528300" y="936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52681</xdr:rowOff>
    </xdr:from>
    <xdr:to>
      <xdr:col>50</xdr:col>
      <xdr:colOff>165100</xdr:colOff>
      <xdr:row>55</xdr:row>
      <xdr:rowOff>154281</xdr:rowOff>
    </xdr:to>
    <xdr:sp macro="" textlink="">
      <xdr:nvSpPr>
        <xdr:cNvPr id="369" name="楕円 368"/>
        <xdr:cNvSpPr/>
      </xdr:nvSpPr>
      <xdr:spPr>
        <a:xfrm>
          <a:off x="9588500" y="948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170808</xdr:rowOff>
    </xdr:from>
    <xdr:ext cx="599010" cy="259045"/>
    <xdr:sp macro="" textlink="">
      <xdr:nvSpPr>
        <xdr:cNvPr id="370" name="テキスト ボックス 369"/>
        <xdr:cNvSpPr txBox="1"/>
      </xdr:nvSpPr>
      <xdr:spPr>
        <a:xfrm>
          <a:off x="9339795" y="925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27343</xdr:rowOff>
    </xdr:from>
    <xdr:to>
      <xdr:col>46</xdr:col>
      <xdr:colOff>38100</xdr:colOff>
      <xdr:row>56</xdr:row>
      <xdr:rowOff>128943</xdr:rowOff>
    </xdr:to>
    <xdr:sp macro="" textlink="">
      <xdr:nvSpPr>
        <xdr:cNvPr id="371" name="楕円 370"/>
        <xdr:cNvSpPr/>
      </xdr:nvSpPr>
      <xdr:spPr>
        <a:xfrm>
          <a:off x="8699500" y="96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145470</xdr:rowOff>
    </xdr:from>
    <xdr:ext cx="534377" cy="259045"/>
    <xdr:sp macro="" textlink="">
      <xdr:nvSpPr>
        <xdr:cNvPr id="372" name="テキスト ボックス 371"/>
        <xdr:cNvSpPr txBox="1"/>
      </xdr:nvSpPr>
      <xdr:spPr>
        <a:xfrm>
          <a:off x="8483111" y="940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42860</xdr:rowOff>
    </xdr:from>
    <xdr:to>
      <xdr:col>41</xdr:col>
      <xdr:colOff>101600</xdr:colOff>
      <xdr:row>56</xdr:row>
      <xdr:rowOff>144460</xdr:rowOff>
    </xdr:to>
    <xdr:sp macro="" textlink="">
      <xdr:nvSpPr>
        <xdr:cNvPr id="373" name="楕円 372"/>
        <xdr:cNvSpPr/>
      </xdr:nvSpPr>
      <xdr:spPr>
        <a:xfrm>
          <a:off x="7810500" y="96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160987</xdr:rowOff>
    </xdr:from>
    <xdr:ext cx="534377" cy="259045"/>
    <xdr:sp macro="" textlink="">
      <xdr:nvSpPr>
        <xdr:cNvPr id="374" name="テキスト ボックス 373"/>
        <xdr:cNvSpPr txBox="1"/>
      </xdr:nvSpPr>
      <xdr:spPr>
        <a:xfrm>
          <a:off x="7594111" y="941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164795</xdr:rowOff>
    </xdr:from>
    <xdr:to>
      <xdr:col>36</xdr:col>
      <xdr:colOff>165100</xdr:colOff>
      <xdr:row>56</xdr:row>
      <xdr:rowOff>94945</xdr:rowOff>
    </xdr:to>
    <xdr:sp macro="" textlink="">
      <xdr:nvSpPr>
        <xdr:cNvPr id="375" name="楕円 374"/>
        <xdr:cNvSpPr/>
      </xdr:nvSpPr>
      <xdr:spPr>
        <a:xfrm>
          <a:off x="6921500" y="95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111472</xdr:rowOff>
    </xdr:from>
    <xdr:ext cx="534377" cy="259045"/>
    <xdr:sp macro="" textlink="">
      <xdr:nvSpPr>
        <xdr:cNvPr id="376" name="テキスト ボックス 375"/>
        <xdr:cNvSpPr txBox="1"/>
      </xdr:nvSpPr>
      <xdr:spPr>
        <a:xfrm>
          <a:off x="6705111" y="93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111074</xdr:rowOff>
    </xdr:from>
    <xdr:to>
      <xdr:col>55</xdr:col>
      <xdr:colOff>0</xdr:colOff>
      <xdr:row>75</xdr:row>
      <xdr:rowOff>123355</xdr:rowOff>
    </xdr:to>
    <xdr:cxnSp macro="">
      <xdr:nvCxnSpPr>
        <xdr:cNvPr id="405" name="直線コネクタ 404"/>
        <xdr:cNvCxnSpPr/>
      </xdr:nvCxnSpPr>
      <xdr:spPr>
        <a:xfrm>
          <a:off x="9639300" y="12798374"/>
          <a:ext cx="838200" cy="1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111074</xdr:rowOff>
    </xdr:from>
    <xdr:to>
      <xdr:col>50</xdr:col>
      <xdr:colOff>114300</xdr:colOff>
      <xdr:row>76</xdr:row>
      <xdr:rowOff>60034</xdr:rowOff>
    </xdr:to>
    <xdr:cxnSp macro="">
      <xdr:nvCxnSpPr>
        <xdr:cNvPr id="408" name="直線コネクタ 407"/>
        <xdr:cNvCxnSpPr/>
      </xdr:nvCxnSpPr>
      <xdr:spPr>
        <a:xfrm flipV="1">
          <a:off x="8750300" y="12798374"/>
          <a:ext cx="889000" cy="29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60034</xdr:rowOff>
    </xdr:from>
    <xdr:to>
      <xdr:col>45</xdr:col>
      <xdr:colOff>177800</xdr:colOff>
      <xdr:row>77</xdr:row>
      <xdr:rowOff>12485</xdr:rowOff>
    </xdr:to>
    <xdr:cxnSp macro="">
      <xdr:nvCxnSpPr>
        <xdr:cNvPr id="411" name="直線コネクタ 410"/>
        <xdr:cNvCxnSpPr/>
      </xdr:nvCxnSpPr>
      <xdr:spPr>
        <a:xfrm flipV="1">
          <a:off x="7861300" y="13090234"/>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12485</xdr:rowOff>
    </xdr:from>
    <xdr:to>
      <xdr:col>41</xdr:col>
      <xdr:colOff>50800</xdr:colOff>
      <xdr:row>77</xdr:row>
      <xdr:rowOff>26200</xdr:rowOff>
    </xdr:to>
    <xdr:cxnSp macro="">
      <xdr:nvCxnSpPr>
        <xdr:cNvPr id="414" name="直線コネクタ 413"/>
        <xdr:cNvCxnSpPr/>
      </xdr:nvCxnSpPr>
      <xdr:spPr>
        <a:xfrm flipV="1">
          <a:off x="6972300" y="1321413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72555</xdr:rowOff>
    </xdr:from>
    <xdr:to>
      <xdr:col>55</xdr:col>
      <xdr:colOff>50800</xdr:colOff>
      <xdr:row>76</xdr:row>
      <xdr:rowOff>2705</xdr:rowOff>
    </xdr:to>
    <xdr:sp macro="" textlink="">
      <xdr:nvSpPr>
        <xdr:cNvPr id="424" name="楕円 423"/>
        <xdr:cNvSpPr/>
      </xdr:nvSpPr>
      <xdr:spPr>
        <a:xfrm>
          <a:off x="10426700" y="129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95432</xdr:rowOff>
    </xdr:from>
    <xdr:ext cx="534377" cy="259045"/>
    <xdr:sp macro="" textlink="">
      <xdr:nvSpPr>
        <xdr:cNvPr id="425" name="普通建設事業費 （ うち新規整備　）該当値テキスト"/>
        <xdr:cNvSpPr txBox="1"/>
      </xdr:nvSpPr>
      <xdr:spPr>
        <a:xfrm>
          <a:off x="10528300" y="127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60274</xdr:rowOff>
    </xdr:from>
    <xdr:to>
      <xdr:col>50</xdr:col>
      <xdr:colOff>165100</xdr:colOff>
      <xdr:row>74</xdr:row>
      <xdr:rowOff>161874</xdr:rowOff>
    </xdr:to>
    <xdr:sp macro="" textlink="">
      <xdr:nvSpPr>
        <xdr:cNvPr id="426" name="楕円 425"/>
        <xdr:cNvSpPr/>
      </xdr:nvSpPr>
      <xdr:spPr>
        <a:xfrm>
          <a:off x="9588500" y="1274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6951</xdr:rowOff>
    </xdr:from>
    <xdr:ext cx="534377" cy="259045"/>
    <xdr:sp macro="" textlink="">
      <xdr:nvSpPr>
        <xdr:cNvPr id="427" name="テキスト ボックス 426"/>
        <xdr:cNvSpPr txBox="1"/>
      </xdr:nvSpPr>
      <xdr:spPr>
        <a:xfrm>
          <a:off x="9372111" y="125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9234</xdr:rowOff>
    </xdr:from>
    <xdr:to>
      <xdr:col>46</xdr:col>
      <xdr:colOff>38100</xdr:colOff>
      <xdr:row>76</xdr:row>
      <xdr:rowOff>110834</xdr:rowOff>
    </xdr:to>
    <xdr:sp macro="" textlink="">
      <xdr:nvSpPr>
        <xdr:cNvPr id="428" name="楕円 427"/>
        <xdr:cNvSpPr/>
      </xdr:nvSpPr>
      <xdr:spPr>
        <a:xfrm>
          <a:off x="8699500" y="130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127360</xdr:rowOff>
    </xdr:from>
    <xdr:ext cx="534377" cy="259045"/>
    <xdr:sp macro="" textlink="">
      <xdr:nvSpPr>
        <xdr:cNvPr id="429" name="テキスト ボックス 428"/>
        <xdr:cNvSpPr txBox="1"/>
      </xdr:nvSpPr>
      <xdr:spPr>
        <a:xfrm>
          <a:off x="8483111" y="128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133135</xdr:rowOff>
    </xdr:from>
    <xdr:to>
      <xdr:col>41</xdr:col>
      <xdr:colOff>101600</xdr:colOff>
      <xdr:row>77</xdr:row>
      <xdr:rowOff>63285</xdr:rowOff>
    </xdr:to>
    <xdr:sp macro="" textlink="">
      <xdr:nvSpPr>
        <xdr:cNvPr id="430" name="楕円 429"/>
        <xdr:cNvSpPr/>
      </xdr:nvSpPr>
      <xdr:spPr>
        <a:xfrm>
          <a:off x="7810500" y="131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79811</xdr:rowOff>
    </xdr:from>
    <xdr:ext cx="534377" cy="259045"/>
    <xdr:sp macro="" textlink="">
      <xdr:nvSpPr>
        <xdr:cNvPr id="431" name="テキスト ボックス 430"/>
        <xdr:cNvSpPr txBox="1"/>
      </xdr:nvSpPr>
      <xdr:spPr>
        <a:xfrm>
          <a:off x="7594111" y="1293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146850</xdr:rowOff>
    </xdr:from>
    <xdr:to>
      <xdr:col>36</xdr:col>
      <xdr:colOff>165100</xdr:colOff>
      <xdr:row>77</xdr:row>
      <xdr:rowOff>77000</xdr:rowOff>
    </xdr:to>
    <xdr:sp macro="" textlink="">
      <xdr:nvSpPr>
        <xdr:cNvPr id="432" name="楕円 431"/>
        <xdr:cNvSpPr/>
      </xdr:nvSpPr>
      <xdr:spPr>
        <a:xfrm>
          <a:off x="6921500" y="131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93527</xdr:rowOff>
    </xdr:from>
    <xdr:ext cx="534377" cy="259045"/>
    <xdr:sp macro="" textlink="">
      <xdr:nvSpPr>
        <xdr:cNvPr id="433" name="テキスト ボックス 432"/>
        <xdr:cNvSpPr txBox="1"/>
      </xdr:nvSpPr>
      <xdr:spPr>
        <a:xfrm>
          <a:off x="6705111" y="129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5314</xdr:rowOff>
    </xdr:from>
    <xdr:to>
      <xdr:col>55</xdr:col>
      <xdr:colOff>0</xdr:colOff>
      <xdr:row>97</xdr:row>
      <xdr:rowOff>7082</xdr:rowOff>
    </xdr:to>
    <xdr:cxnSp macro="">
      <xdr:nvCxnSpPr>
        <xdr:cNvPr id="462" name="直線コネクタ 461"/>
        <xdr:cNvCxnSpPr/>
      </xdr:nvCxnSpPr>
      <xdr:spPr>
        <a:xfrm flipV="1">
          <a:off x="9639300" y="16635964"/>
          <a:ext cx="8382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7082</xdr:rowOff>
    </xdr:from>
    <xdr:to>
      <xdr:col>50</xdr:col>
      <xdr:colOff>114300</xdr:colOff>
      <xdr:row>97</xdr:row>
      <xdr:rowOff>87846</xdr:rowOff>
    </xdr:to>
    <xdr:cxnSp macro="">
      <xdr:nvCxnSpPr>
        <xdr:cNvPr id="465" name="直線コネクタ 464"/>
        <xdr:cNvCxnSpPr/>
      </xdr:nvCxnSpPr>
      <xdr:spPr>
        <a:xfrm flipV="1">
          <a:off x="8750300" y="16637732"/>
          <a:ext cx="889000" cy="8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87846</xdr:rowOff>
    </xdr:from>
    <xdr:to>
      <xdr:col>45</xdr:col>
      <xdr:colOff>177800</xdr:colOff>
      <xdr:row>97</xdr:row>
      <xdr:rowOff>90125</xdr:rowOff>
    </xdr:to>
    <xdr:cxnSp macro="">
      <xdr:nvCxnSpPr>
        <xdr:cNvPr id="468" name="直線コネクタ 467"/>
        <xdr:cNvCxnSpPr/>
      </xdr:nvCxnSpPr>
      <xdr:spPr>
        <a:xfrm flipV="1">
          <a:off x="7861300" y="16718496"/>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22352</xdr:rowOff>
    </xdr:from>
    <xdr:to>
      <xdr:col>41</xdr:col>
      <xdr:colOff>50800</xdr:colOff>
      <xdr:row>97</xdr:row>
      <xdr:rowOff>90125</xdr:rowOff>
    </xdr:to>
    <xdr:cxnSp macro="">
      <xdr:nvCxnSpPr>
        <xdr:cNvPr id="471" name="直線コネクタ 470"/>
        <xdr:cNvCxnSpPr/>
      </xdr:nvCxnSpPr>
      <xdr:spPr>
        <a:xfrm>
          <a:off x="6972300" y="16653002"/>
          <a:ext cx="889000" cy="6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125964</xdr:rowOff>
    </xdr:from>
    <xdr:to>
      <xdr:col>55</xdr:col>
      <xdr:colOff>50800</xdr:colOff>
      <xdr:row>97</xdr:row>
      <xdr:rowOff>56114</xdr:rowOff>
    </xdr:to>
    <xdr:sp macro="" textlink="">
      <xdr:nvSpPr>
        <xdr:cNvPr id="481" name="楕円 480"/>
        <xdr:cNvSpPr/>
      </xdr:nvSpPr>
      <xdr:spPr>
        <a:xfrm>
          <a:off x="10426700" y="165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148841</xdr:rowOff>
    </xdr:from>
    <xdr:ext cx="534377" cy="259045"/>
    <xdr:sp macro="" textlink="">
      <xdr:nvSpPr>
        <xdr:cNvPr id="482" name="普通建設事業費 （ うち更新整備　）該当値テキスト"/>
        <xdr:cNvSpPr txBox="1"/>
      </xdr:nvSpPr>
      <xdr:spPr>
        <a:xfrm>
          <a:off x="10528300" y="1643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127732</xdr:rowOff>
    </xdr:from>
    <xdr:to>
      <xdr:col>50</xdr:col>
      <xdr:colOff>165100</xdr:colOff>
      <xdr:row>97</xdr:row>
      <xdr:rowOff>57882</xdr:rowOff>
    </xdr:to>
    <xdr:sp macro="" textlink="">
      <xdr:nvSpPr>
        <xdr:cNvPr id="483" name="楕円 482"/>
        <xdr:cNvSpPr/>
      </xdr:nvSpPr>
      <xdr:spPr>
        <a:xfrm>
          <a:off x="9588500" y="165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74409</xdr:rowOff>
    </xdr:from>
    <xdr:ext cx="534377" cy="259045"/>
    <xdr:sp macro="" textlink="">
      <xdr:nvSpPr>
        <xdr:cNvPr id="484" name="テキスト ボックス 483"/>
        <xdr:cNvSpPr txBox="1"/>
      </xdr:nvSpPr>
      <xdr:spPr>
        <a:xfrm>
          <a:off x="9372111" y="163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37046</xdr:rowOff>
    </xdr:from>
    <xdr:to>
      <xdr:col>46</xdr:col>
      <xdr:colOff>38100</xdr:colOff>
      <xdr:row>97</xdr:row>
      <xdr:rowOff>138646</xdr:rowOff>
    </xdr:to>
    <xdr:sp macro="" textlink="">
      <xdr:nvSpPr>
        <xdr:cNvPr id="485" name="楕円 484"/>
        <xdr:cNvSpPr/>
      </xdr:nvSpPr>
      <xdr:spPr>
        <a:xfrm>
          <a:off x="8699500" y="166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155173</xdr:rowOff>
    </xdr:from>
    <xdr:ext cx="534377" cy="259045"/>
    <xdr:sp macro="" textlink="">
      <xdr:nvSpPr>
        <xdr:cNvPr id="486" name="テキスト ボックス 485"/>
        <xdr:cNvSpPr txBox="1"/>
      </xdr:nvSpPr>
      <xdr:spPr>
        <a:xfrm>
          <a:off x="8483111" y="1644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39325</xdr:rowOff>
    </xdr:from>
    <xdr:to>
      <xdr:col>41</xdr:col>
      <xdr:colOff>101600</xdr:colOff>
      <xdr:row>97</xdr:row>
      <xdr:rowOff>140925</xdr:rowOff>
    </xdr:to>
    <xdr:sp macro="" textlink="">
      <xdr:nvSpPr>
        <xdr:cNvPr id="487" name="楕円 486"/>
        <xdr:cNvSpPr/>
      </xdr:nvSpPr>
      <xdr:spPr>
        <a:xfrm>
          <a:off x="7810500" y="166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157452</xdr:rowOff>
    </xdr:from>
    <xdr:ext cx="534377" cy="259045"/>
    <xdr:sp macro="" textlink="">
      <xdr:nvSpPr>
        <xdr:cNvPr id="488" name="テキスト ボックス 487"/>
        <xdr:cNvSpPr txBox="1"/>
      </xdr:nvSpPr>
      <xdr:spPr>
        <a:xfrm>
          <a:off x="7594111" y="1644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143002</xdr:rowOff>
    </xdr:from>
    <xdr:to>
      <xdr:col>36</xdr:col>
      <xdr:colOff>165100</xdr:colOff>
      <xdr:row>97</xdr:row>
      <xdr:rowOff>73152</xdr:rowOff>
    </xdr:to>
    <xdr:sp macro="" textlink="">
      <xdr:nvSpPr>
        <xdr:cNvPr id="489" name="楕円 488"/>
        <xdr:cNvSpPr/>
      </xdr:nvSpPr>
      <xdr:spPr>
        <a:xfrm>
          <a:off x="6921500" y="1660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89679</xdr:rowOff>
    </xdr:from>
    <xdr:ext cx="534377" cy="259045"/>
    <xdr:sp macro="" textlink="">
      <xdr:nvSpPr>
        <xdr:cNvPr id="490" name="テキスト ボックス 489"/>
        <xdr:cNvSpPr txBox="1"/>
      </xdr:nvSpPr>
      <xdr:spPr>
        <a:xfrm>
          <a:off x="6705111" y="163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108458</xdr:rowOff>
    </xdr:from>
    <xdr:to>
      <xdr:col>85</xdr:col>
      <xdr:colOff>127000</xdr:colOff>
      <xdr:row>38</xdr:row>
      <xdr:rowOff>168599</xdr:rowOff>
    </xdr:to>
    <xdr:cxnSp macro="">
      <xdr:nvCxnSpPr>
        <xdr:cNvPr id="519" name="直線コネクタ 518"/>
        <xdr:cNvCxnSpPr/>
      </xdr:nvCxnSpPr>
      <xdr:spPr>
        <a:xfrm>
          <a:off x="15481300" y="6623558"/>
          <a:ext cx="838200" cy="6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164655</xdr:rowOff>
    </xdr:from>
    <xdr:to>
      <xdr:col>81</xdr:col>
      <xdr:colOff>50800</xdr:colOff>
      <xdr:row>38</xdr:row>
      <xdr:rowOff>108458</xdr:rowOff>
    </xdr:to>
    <xdr:cxnSp macro="">
      <xdr:nvCxnSpPr>
        <xdr:cNvPr id="522" name="直線コネクタ 521"/>
        <xdr:cNvCxnSpPr/>
      </xdr:nvCxnSpPr>
      <xdr:spPr>
        <a:xfrm>
          <a:off x="14592300" y="6336855"/>
          <a:ext cx="889000" cy="2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164655</xdr:rowOff>
    </xdr:from>
    <xdr:to>
      <xdr:col>76</xdr:col>
      <xdr:colOff>114300</xdr:colOff>
      <xdr:row>37</xdr:row>
      <xdr:rowOff>146463</xdr:rowOff>
    </xdr:to>
    <xdr:cxnSp macro="">
      <xdr:nvCxnSpPr>
        <xdr:cNvPr id="525" name="直線コネクタ 524"/>
        <xdr:cNvCxnSpPr/>
      </xdr:nvCxnSpPr>
      <xdr:spPr>
        <a:xfrm flipV="1">
          <a:off x="13703300" y="6336855"/>
          <a:ext cx="889000" cy="15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146463</xdr:rowOff>
    </xdr:from>
    <xdr:to>
      <xdr:col>71</xdr:col>
      <xdr:colOff>177800</xdr:colOff>
      <xdr:row>39</xdr:row>
      <xdr:rowOff>10389</xdr:rowOff>
    </xdr:to>
    <xdr:cxnSp macro="">
      <xdr:nvCxnSpPr>
        <xdr:cNvPr id="528" name="直線コネクタ 527"/>
        <xdr:cNvCxnSpPr/>
      </xdr:nvCxnSpPr>
      <xdr:spPr>
        <a:xfrm flipV="1">
          <a:off x="12814300" y="6490113"/>
          <a:ext cx="889000" cy="20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170997</xdr:rowOff>
    </xdr:from>
    <xdr:ext cx="469744" cy="259045"/>
    <xdr:sp macro="" textlink="">
      <xdr:nvSpPr>
        <xdr:cNvPr id="530" name="テキスト ボックス 529"/>
        <xdr:cNvSpPr txBox="1"/>
      </xdr:nvSpPr>
      <xdr:spPr>
        <a:xfrm>
          <a:off x="13468428" y="668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117799</xdr:rowOff>
    </xdr:from>
    <xdr:to>
      <xdr:col>85</xdr:col>
      <xdr:colOff>177800</xdr:colOff>
      <xdr:row>39</xdr:row>
      <xdr:rowOff>47949</xdr:rowOff>
    </xdr:to>
    <xdr:sp macro="" textlink="">
      <xdr:nvSpPr>
        <xdr:cNvPr id="538" name="楕円 537"/>
        <xdr:cNvSpPr/>
      </xdr:nvSpPr>
      <xdr:spPr>
        <a:xfrm>
          <a:off x="16268700" y="66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32726</xdr:rowOff>
    </xdr:from>
    <xdr:ext cx="469744" cy="259045"/>
    <xdr:sp macro="" textlink="">
      <xdr:nvSpPr>
        <xdr:cNvPr id="539" name="災害復旧事業費該当値テキスト"/>
        <xdr:cNvSpPr txBox="1"/>
      </xdr:nvSpPr>
      <xdr:spPr>
        <a:xfrm>
          <a:off x="16370300" y="654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57658</xdr:rowOff>
    </xdr:from>
    <xdr:to>
      <xdr:col>81</xdr:col>
      <xdr:colOff>101600</xdr:colOff>
      <xdr:row>38</xdr:row>
      <xdr:rowOff>159258</xdr:rowOff>
    </xdr:to>
    <xdr:sp macro="" textlink="">
      <xdr:nvSpPr>
        <xdr:cNvPr id="540" name="楕円 539"/>
        <xdr:cNvSpPr/>
      </xdr:nvSpPr>
      <xdr:spPr>
        <a:xfrm>
          <a:off x="15430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150385</xdr:rowOff>
    </xdr:from>
    <xdr:ext cx="469744" cy="259045"/>
    <xdr:sp macro="" textlink="">
      <xdr:nvSpPr>
        <xdr:cNvPr id="541" name="テキスト ボックス 540"/>
        <xdr:cNvSpPr txBox="1"/>
      </xdr:nvSpPr>
      <xdr:spPr>
        <a:xfrm>
          <a:off x="15246428" y="666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113855</xdr:rowOff>
    </xdr:from>
    <xdr:to>
      <xdr:col>76</xdr:col>
      <xdr:colOff>165100</xdr:colOff>
      <xdr:row>37</xdr:row>
      <xdr:rowOff>44005</xdr:rowOff>
    </xdr:to>
    <xdr:sp macro="" textlink="">
      <xdr:nvSpPr>
        <xdr:cNvPr id="542" name="楕円 541"/>
        <xdr:cNvSpPr/>
      </xdr:nvSpPr>
      <xdr:spPr>
        <a:xfrm>
          <a:off x="14541500" y="62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60532</xdr:rowOff>
    </xdr:from>
    <xdr:ext cx="534377" cy="259045"/>
    <xdr:sp macro="" textlink="">
      <xdr:nvSpPr>
        <xdr:cNvPr id="543" name="テキスト ボックス 542"/>
        <xdr:cNvSpPr txBox="1"/>
      </xdr:nvSpPr>
      <xdr:spPr>
        <a:xfrm>
          <a:off x="14325111" y="606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95663</xdr:rowOff>
    </xdr:from>
    <xdr:to>
      <xdr:col>72</xdr:col>
      <xdr:colOff>38100</xdr:colOff>
      <xdr:row>38</xdr:row>
      <xdr:rowOff>25812</xdr:rowOff>
    </xdr:to>
    <xdr:sp macro="" textlink="">
      <xdr:nvSpPr>
        <xdr:cNvPr id="544" name="楕円 543"/>
        <xdr:cNvSpPr/>
      </xdr:nvSpPr>
      <xdr:spPr>
        <a:xfrm>
          <a:off x="13652500" y="6439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42340</xdr:rowOff>
    </xdr:from>
    <xdr:ext cx="534377" cy="259045"/>
    <xdr:sp macro="" textlink="">
      <xdr:nvSpPr>
        <xdr:cNvPr id="545" name="テキスト ボックス 544"/>
        <xdr:cNvSpPr txBox="1"/>
      </xdr:nvSpPr>
      <xdr:spPr>
        <a:xfrm>
          <a:off x="13436111" y="62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131039</xdr:rowOff>
    </xdr:from>
    <xdr:to>
      <xdr:col>67</xdr:col>
      <xdr:colOff>101600</xdr:colOff>
      <xdr:row>39</xdr:row>
      <xdr:rowOff>61189</xdr:rowOff>
    </xdr:to>
    <xdr:sp macro="" textlink="">
      <xdr:nvSpPr>
        <xdr:cNvPr id="546" name="楕円 545"/>
        <xdr:cNvSpPr/>
      </xdr:nvSpPr>
      <xdr:spPr>
        <a:xfrm>
          <a:off x="12763500" y="66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52316</xdr:rowOff>
    </xdr:from>
    <xdr:ext cx="469744" cy="259045"/>
    <xdr:sp macro="" textlink="">
      <xdr:nvSpPr>
        <xdr:cNvPr id="547" name="テキスト ボックス 546"/>
        <xdr:cNvSpPr txBox="1"/>
      </xdr:nvSpPr>
      <xdr:spPr>
        <a:xfrm>
          <a:off x="12579428" y="673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29956</xdr:rowOff>
    </xdr:from>
    <xdr:to>
      <xdr:col>85</xdr:col>
      <xdr:colOff>127000</xdr:colOff>
      <xdr:row>76</xdr:row>
      <xdr:rowOff>47971</xdr:rowOff>
    </xdr:to>
    <xdr:cxnSp macro="">
      <xdr:nvCxnSpPr>
        <xdr:cNvPr id="625" name="直線コネクタ 624"/>
        <xdr:cNvCxnSpPr/>
      </xdr:nvCxnSpPr>
      <xdr:spPr>
        <a:xfrm flipV="1">
          <a:off x="15481300" y="13060156"/>
          <a:ext cx="838200" cy="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46264</xdr:rowOff>
    </xdr:from>
    <xdr:to>
      <xdr:col>81</xdr:col>
      <xdr:colOff>50800</xdr:colOff>
      <xdr:row>76</xdr:row>
      <xdr:rowOff>47971</xdr:rowOff>
    </xdr:to>
    <xdr:cxnSp macro="">
      <xdr:nvCxnSpPr>
        <xdr:cNvPr id="628" name="直線コネクタ 627"/>
        <xdr:cNvCxnSpPr/>
      </xdr:nvCxnSpPr>
      <xdr:spPr>
        <a:xfrm>
          <a:off x="14592300" y="13076464"/>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157257</xdr:rowOff>
    </xdr:from>
    <xdr:to>
      <xdr:col>76</xdr:col>
      <xdr:colOff>114300</xdr:colOff>
      <xdr:row>76</xdr:row>
      <xdr:rowOff>46264</xdr:rowOff>
    </xdr:to>
    <xdr:cxnSp macro="">
      <xdr:nvCxnSpPr>
        <xdr:cNvPr id="631" name="直線コネクタ 630"/>
        <xdr:cNvCxnSpPr/>
      </xdr:nvCxnSpPr>
      <xdr:spPr>
        <a:xfrm>
          <a:off x="13703300" y="13016007"/>
          <a:ext cx="889000" cy="6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157257</xdr:rowOff>
    </xdr:from>
    <xdr:to>
      <xdr:col>71</xdr:col>
      <xdr:colOff>177800</xdr:colOff>
      <xdr:row>76</xdr:row>
      <xdr:rowOff>20149</xdr:rowOff>
    </xdr:to>
    <xdr:cxnSp macro="">
      <xdr:nvCxnSpPr>
        <xdr:cNvPr id="634" name="直線コネクタ 633"/>
        <xdr:cNvCxnSpPr/>
      </xdr:nvCxnSpPr>
      <xdr:spPr>
        <a:xfrm flipV="1">
          <a:off x="12814300" y="13016007"/>
          <a:ext cx="889000" cy="3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150606</xdr:rowOff>
    </xdr:from>
    <xdr:to>
      <xdr:col>85</xdr:col>
      <xdr:colOff>177800</xdr:colOff>
      <xdr:row>76</xdr:row>
      <xdr:rowOff>80756</xdr:rowOff>
    </xdr:to>
    <xdr:sp macro="" textlink="">
      <xdr:nvSpPr>
        <xdr:cNvPr id="644" name="楕円 643"/>
        <xdr:cNvSpPr/>
      </xdr:nvSpPr>
      <xdr:spPr>
        <a:xfrm>
          <a:off x="16268700" y="1300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2034</xdr:rowOff>
    </xdr:from>
    <xdr:ext cx="534377" cy="259045"/>
    <xdr:sp macro="" textlink="">
      <xdr:nvSpPr>
        <xdr:cNvPr id="645" name="公債費該当値テキスト"/>
        <xdr:cNvSpPr txBox="1"/>
      </xdr:nvSpPr>
      <xdr:spPr>
        <a:xfrm>
          <a:off x="16370300" y="1286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168621</xdr:rowOff>
    </xdr:from>
    <xdr:to>
      <xdr:col>81</xdr:col>
      <xdr:colOff>101600</xdr:colOff>
      <xdr:row>76</xdr:row>
      <xdr:rowOff>98771</xdr:rowOff>
    </xdr:to>
    <xdr:sp macro="" textlink="">
      <xdr:nvSpPr>
        <xdr:cNvPr id="646" name="楕円 645"/>
        <xdr:cNvSpPr/>
      </xdr:nvSpPr>
      <xdr:spPr>
        <a:xfrm>
          <a:off x="15430500" y="130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115298</xdr:rowOff>
    </xdr:from>
    <xdr:ext cx="534377" cy="259045"/>
    <xdr:sp macro="" textlink="">
      <xdr:nvSpPr>
        <xdr:cNvPr id="647" name="テキスト ボックス 646"/>
        <xdr:cNvSpPr txBox="1"/>
      </xdr:nvSpPr>
      <xdr:spPr>
        <a:xfrm>
          <a:off x="15214111" y="128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166914</xdr:rowOff>
    </xdr:from>
    <xdr:to>
      <xdr:col>76</xdr:col>
      <xdr:colOff>165100</xdr:colOff>
      <xdr:row>76</xdr:row>
      <xdr:rowOff>97064</xdr:rowOff>
    </xdr:to>
    <xdr:sp macro="" textlink="">
      <xdr:nvSpPr>
        <xdr:cNvPr id="648" name="楕円 647"/>
        <xdr:cNvSpPr/>
      </xdr:nvSpPr>
      <xdr:spPr>
        <a:xfrm>
          <a:off x="14541500" y="130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113591</xdr:rowOff>
    </xdr:from>
    <xdr:ext cx="534377" cy="259045"/>
    <xdr:sp macro="" textlink="">
      <xdr:nvSpPr>
        <xdr:cNvPr id="649" name="テキスト ボックス 648"/>
        <xdr:cNvSpPr txBox="1"/>
      </xdr:nvSpPr>
      <xdr:spPr>
        <a:xfrm>
          <a:off x="14325111" y="128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106456</xdr:rowOff>
    </xdr:from>
    <xdr:to>
      <xdr:col>72</xdr:col>
      <xdr:colOff>38100</xdr:colOff>
      <xdr:row>76</xdr:row>
      <xdr:rowOff>36606</xdr:rowOff>
    </xdr:to>
    <xdr:sp macro="" textlink="">
      <xdr:nvSpPr>
        <xdr:cNvPr id="650" name="楕円 649"/>
        <xdr:cNvSpPr/>
      </xdr:nvSpPr>
      <xdr:spPr>
        <a:xfrm>
          <a:off x="13652500" y="129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53133</xdr:rowOff>
    </xdr:from>
    <xdr:ext cx="534377" cy="259045"/>
    <xdr:sp macro="" textlink="">
      <xdr:nvSpPr>
        <xdr:cNvPr id="651" name="テキスト ボックス 650"/>
        <xdr:cNvSpPr txBox="1"/>
      </xdr:nvSpPr>
      <xdr:spPr>
        <a:xfrm>
          <a:off x="13436111" y="127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140800</xdr:rowOff>
    </xdr:from>
    <xdr:to>
      <xdr:col>67</xdr:col>
      <xdr:colOff>101600</xdr:colOff>
      <xdr:row>76</xdr:row>
      <xdr:rowOff>70951</xdr:rowOff>
    </xdr:to>
    <xdr:sp macro="" textlink="">
      <xdr:nvSpPr>
        <xdr:cNvPr id="652" name="楕円 651"/>
        <xdr:cNvSpPr/>
      </xdr:nvSpPr>
      <xdr:spPr>
        <a:xfrm>
          <a:off x="12763500" y="129995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87477</xdr:rowOff>
    </xdr:from>
    <xdr:ext cx="534377" cy="259045"/>
    <xdr:sp macro="" textlink="">
      <xdr:nvSpPr>
        <xdr:cNvPr id="653" name="テキスト ボックス 652"/>
        <xdr:cNvSpPr txBox="1"/>
      </xdr:nvSpPr>
      <xdr:spPr>
        <a:xfrm>
          <a:off x="12547111" y="1277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169990</xdr:rowOff>
    </xdr:from>
    <xdr:to>
      <xdr:col>85</xdr:col>
      <xdr:colOff>127000</xdr:colOff>
      <xdr:row>98</xdr:row>
      <xdr:rowOff>22161</xdr:rowOff>
    </xdr:to>
    <xdr:cxnSp macro="">
      <xdr:nvCxnSpPr>
        <xdr:cNvPr id="682" name="直線コネクタ 681"/>
        <xdr:cNvCxnSpPr/>
      </xdr:nvCxnSpPr>
      <xdr:spPr>
        <a:xfrm flipV="1">
          <a:off x="15481300" y="16800640"/>
          <a:ext cx="8382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22161</xdr:rowOff>
    </xdr:from>
    <xdr:to>
      <xdr:col>81</xdr:col>
      <xdr:colOff>50800</xdr:colOff>
      <xdr:row>98</xdr:row>
      <xdr:rowOff>22276</xdr:rowOff>
    </xdr:to>
    <xdr:cxnSp macro="">
      <xdr:nvCxnSpPr>
        <xdr:cNvPr id="685" name="直線コネクタ 684"/>
        <xdr:cNvCxnSpPr/>
      </xdr:nvCxnSpPr>
      <xdr:spPr>
        <a:xfrm flipV="1">
          <a:off x="14592300" y="1682426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22276</xdr:rowOff>
    </xdr:from>
    <xdr:to>
      <xdr:col>76</xdr:col>
      <xdr:colOff>114300</xdr:colOff>
      <xdr:row>98</xdr:row>
      <xdr:rowOff>37161</xdr:rowOff>
    </xdr:to>
    <xdr:cxnSp macro="">
      <xdr:nvCxnSpPr>
        <xdr:cNvPr id="688" name="直線コネクタ 687"/>
        <xdr:cNvCxnSpPr/>
      </xdr:nvCxnSpPr>
      <xdr:spPr>
        <a:xfrm flipV="1">
          <a:off x="13703300" y="16824376"/>
          <a:ext cx="889000" cy="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37161</xdr:rowOff>
    </xdr:from>
    <xdr:to>
      <xdr:col>71</xdr:col>
      <xdr:colOff>177800</xdr:colOff>
      <xdr:row>98</xdr:row>
      <xdr:rowOff>39205</xdr:rowOff>
    </xdr:to>
    <xdr:cxnSp macro="">
      <xdr:nvCxnSpPr>
        <xdr:cNvPr id="691" name="直線コネクタ 690"/>
        <xdr:cNvCxnSpPr/>
      </xdr:nvCxnSpPr>
      <xdr:spPr>
        <a:xfrm flipV="1">
          <a:off x="12814300" y="16839261"/>
          <a:ext cx="8890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119190</xdr:rowOff>
    </xdr:from>
    <xdr:to>
      <xdr:col>85</xdr:col>
      <xdr:colOff>177800</xdr:colOff>
      <xdr:row>98</xdr:row>
      <xdr:rowOff>49340</xdr:rowOff>
    </xdr:to>
    <xdr:sp macro="" textlink="">
      <xdr:nvSpPr>
        <xdr:cNvPr id="701" name="楕円 700"/>
        <xdr:cNvSpPr/>
      </xdr:nvSpPr>
      <xdr:spPr>
        <a:xfrm>
          <a:off x="16268700" y="167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97617</xdr:rowOff>
    </xdr:from>
    <xdr:ext cx="534377" cy="259045"/>
    <xdr:sp macro="" textlink="">
      <xdr:nvSpPr>
        <xdr:cNvPr id="702" name="積立金該当値テキスト"/>
        <xdr:cNvSpPr txBox="1"/>
      </xdr:nvSpPr>
      <xdr:spPr>
        <a:xfrm>
          <a:off x="16370300" y="167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142811</xdr:rowOff>
    </xdr:from>
    <xdr:to>
      <xdr:col>81</xdr:col>
      <xdr:colOff>101600</xdr:colOff>
      <xdr:row>98</xdr:row>
      <xdr:rowOff>72961</xdr:rowOff>
    </xdr:to>
    <xdr:sp macro="" textlink="">
      <xdr:nvSpPr>
        <xdr:cNvPr id="703" name="楕円 702"/>
        <xdr:cNvSpPr/>
      </xdr:nvSpPr>
      <xdr:spPr>
        <a:xfrm>
          <a:off x="15430500" y="167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64088</xdr:rowOff>
    </xdr:from>
    <xdr:ext cx="534377" cy="259045"/>
    <xdr:sp macro="" textlink="">
      <xdr:nvSpPr>
        <xdr:cNvPr id="704" name="テキスト ボックス 703"/>
        <xdr:cNvSpPr txBox="1"/>
      </xdr:nvSpPr>
      <xdr:spPr>
        <a:xfrm>
          <a:off x="15214111" y="168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142926</xdr:rowOff>
    </xdr:from>
    <xdr:to>
      <xdr:col>76</xdr:col>
      <xdr:colOff>165100</xdr:colOff>
      <xdr:row>98</xdr:row>
      <xdr:rowOff>73076</xdr:rowOff>
    </xdr:to>
    <xdr:sp macro="" textlink="">
      <xdr:nvSpPr>
        <xdr:cNvPr id="705" name="楕円 704"/>
        <xdr:cNvSpPr/>
      </xdr:nvSpPr>
      <xdr:spPr>
        <a:xfrm>
          <a:off x="14541500" y="167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89603</xdr:rowOff>
    </xdr:from>
    <xdr:ext cx="534377" cy="259045"/>
    <xdr:sp macro="" textlink="">
      <xdr:nvSpPr>
        <xdr:cNvPr id="706" name="テキスト ボックス 705"/>
        <xdr:cNvSpPr txBox="1"/>
      </xdr:nvSpPr>
      <xdr:spPr>
        <a:xfrm>
          <a:off x="14325111" y="165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157811</xdr:rowOff>
    </xdr:from>
    <xdr:to>
      <xdr:col>72</xdr:col>
      <xdr:colOff>38100</xdr:colOff>
      <xdr:row>98</xdr:row>
      <xdr:rowOff>87961</xdr:rowOff>
    </xdr:to>
    <xdr:sp macro="" textlink="">
      <xdr:nvSpPr>
        <xdr:cNvPr id="707" name="楕円 706"/>
        <xdr:cNvSpPr/>
      </xdr:nvSpPr>
      <xdr:spPr>
        <a:xfrm>
          <a:off x="13652500" y="167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104488</xdr:rowOff>
    </xdr:from>
    <xdr:ext cx="534377" cy="259045"/>
    <xdr:sp macro="" textlink="">
      <xdr:nvSpPr>
        <xdr:cNvPr id="708" name="テキスト ボックス 707"/>
        <xdr:cNvSpPr txBox="1"/>
      </xdr:nvSpPr>
      <xdr:spPr>
        <a:xfrm>
          <a:off x="13436111" y="1656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159855</xdr:rowOff>
    </xdr:from>
    <xdr:to>
      <xdr:col>67</xdr:col>
      <xdr:colOff>101600</xdr:colOff>
      <xdr:row>98</xdr:row>
      <xdr:rowOff>90005</xdr:rowOff>
    </xdr:to>
    <xdr:sp macro="" textlink="">
      <xdr:nvSpPr>
        <xdr:cNvPr id="709" name="楕円 708"/>
        <xdr:cNvSpPr/>
      </xdr:nvSpPr>
      <xdr:spPr>
        <a:xfrm>
          <a:off x="12763500" y="167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106532</xdr:rowOff>
    </xdr:from>
    <xdr:ext cx="534377" cy="259045"/>
    <xdr:sp macro="" textlink="">
      <xdr:nvSpPr>
        <xdr:cNvPr id="710" name="テキスト ボックス 709"/>
        <xdr:cNvSpPr txBox="1"/>
      </xdr:nvSpPr>
      <xdr:spPr>
        <a:xfrm>
          <a:off x="12547111" y="165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127889</xdr:rowOff>
    </xdr:from>
    <xdr:to>
      <xdr:col>116</xdr:col>
      <xdr:colOff>63500</xdr:colOff>
      <xdr:row>39</xdr:row>
      <xdr:rowOff>20142</xdr:rowOff>
    </xdr:to>
    <xdr:cxnSp macro="">
      <xdr:nvCxnSpPr>
        <xdr:cNvPr id="739" name="直線コネクタ 738"/>
        <xdr:cNvCxnSpPr/>
      </xdr:nvCxnSpPr>
      <xdr:spPr>
        <a:xfrm flipV="1">
          <a:off x="21323300" y="6642989"/>
          <a:ext cx="8382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20142</xdr:rowOff>
    </xdr:from>
    <xdr:to>
      <xdr:col>111</xdr:col>
      <xdr:colOff>177800</xdr:colOff>
      <xdr:row>39</xdr:row>
      <xdr:rowOff>33363</xdr:rowOff>
    </xdr:to>
    <xdr:cxnSp macro="">
      <xdr:nvCxnSpPr>
        <xdr:cNvPr id="742" name="直線コネクタ 741"/>
        <xdr:cNvCxnSpPr/>
      </xdr:nvCxnSpPr>
      <xdr:spPr>
        <a:xfrm flipV="1">
          <a:off x="20434300" y="6706692"/>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33363</xdr:rowOff>
    </xdr:from>
    <xdr:to>
      <xdr:col>107</xdr:col>
      <xdr:colOff>50800</xdr:colOff>
      <xdr:row>39</xdr:row>
      <xdr:rowOff>35154</xdr:rowOff>
    </xdr:to>
    <xdr:cxnSp macro="">
      <xdr:nvCxnSpPr>
        <xdr:cNvPr id="745" name="直線コネクタ 744"/>
        <xdr:cNvCxnSpPr/>
      </xdr:nvCxnSpPr>
      <xdr:spPr>
        <a:xfrm flipV="1">
          <a:off x="19545300" y="6719913"/>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35154</xdr:rowOff>
    </xdr:from>
    <xdr:to>
      <xdr:col>102</xdr:col>
      <xdr:colOff>114300</xdr:colOff>
      <xdr:row>39</xdr:row>
      <xdr:rowOff>38126</xdr:rowOff>
    </xdr:to>
    <xdr:cxnSp macro="">
      <xdr:nvCxnSpPr>
        <xdr:cNvPr id="748" name="直線コネクタ 747"/>
        <xdr:cNvCxnSpPr/>
      </xdr:nvCxnSpPr>
      <xdr:spPr>
        <a:xfrm flipV="1">
          <a:off x="18656300" y="672170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77089</xdr:rowOff>
    </xdr:from>
    <xdr:to>
      <xdr:col>116</xdr:col>
      <xdr:colOff>114300</xdr:colOff>
      <xdr:row>39</xdr:row>
      <xdr:rowOff>7239</xdr:rowOff>
    </xdr:to>
    <xdr:sp macro="" textlink="">
      <xdr:nvSpPr>
        <xdr:cNvPr id="758" name="楕円 757"/>
        <xdr:cNvSpPr/>
      </xdr:nvSpPr>
      <xdr:spPr>
        <a:xfrm>
          <a:off x="221107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163466</xdr:rowOff>
    </xdr:from>
    <xdr:ext cx="469744" cy="259045"/>
    <xdr:sp macro="" textlink="">
      <xdr:nvSpPr>
        <xdr:cNvPr id="759" name="投資及び出資金該当値テキスト"/>
        <xdr:cNvSpPr txBox="1"/>
      </xdr:nvSpPr>
      <xdr:spPr>
        <a:xfrm>
          <a:off x="22212300" y="650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140792</xdr:rowOff>
    </xdr:from>
    <xdr:to>
      <xdr:col>112</xdr:col>
      <xdr:colOff>38100</xdr:colOff>
      <xdr:row>39</xdr:row>
      <xdr:rowOff>70942</xdr:rowOff>
    </xdr:to>
    <xdr:sp macro="" textlink="">
      <xdr:nvSpPr>
        <xdr:cNvPr id="760" name="楕円 759"/>
        <xdr:cNvSpPr/>
      </xdr:nvSpPr>
      <xdr:spPr>
        <a:xfrm>
          <a:off x="21272500" y="66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62069</xdr:rowOff>
    </xdr:from>
    <xdr:ext cx="378565" cy="259045"/>
    <xdr:sp macro="" textlink="">
      <xdr:nvSpPr>
        <xdr:cNvPr id="761" name="テキスト ボックス 760"/>
        <xdr:cNvSpPr txBox="1"/>
      </xdr:nvSpPr>
      <xdr:spPr>
        <a:xfrm>
          <a:off x="21134017" y="6748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154013</xdr:rowOff>
    </xdr:from>
    <xdr:to>
      <xdr:col>107</xdr:col>
      <xdr:colOff>101600</xdr:colOff>
      <xdr:row>39</xdr:row>
      <xdr:rowOff>84163</xdr:rowOff>
    </xdr:to>
    <xdr:sp macro="" textlink="">
      <xdr:nvSpPr>
        <xdr:cNvPr id="762" name="楕円 761"/>
        <xdr:cNvSpPr/>
      </xdr:nvSpPr>
      <xdr:spPr>
        <a:xfrm>
          <a:off x="20383500" y="66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75290</xdr:rowOff>
    </xdr:from>
    <xdr:ext cx="378565" cy="259045"/>
    <xdr:sp macro="" textlink="">
      <xdr:nvSpPr>
        <xdr:cNvPr id="763" name="テキスト ボックス 762"/>
        <xdr:cNvSpPr txBox="1"/>
      </xdr:nvSpPr>
      <xdr:spPr>
        <a:xfrm>
          <a:off x="20245017" y="676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155804</xdr:rowOff>
    </xdr:from>
    <xdr:to>
      <xdr:col>102</xdr:col>
      <xdr:colOff>165100</xdr:colOff>
      <xdr:row>39</xdr:row>
      <xdr:rowOff>85954</xdr:rowOff>
    </xdr:to>
    <xdr:sp macro="" textlink="">
      <xdr:nvSpPr>
        <xdr:cNvPr id="764" name="楕円 763"/>
        <xdr:cNvSpPr/>
      </xdr:nvSpPr>
      <xdr:spPr>
        <a:xfrm>
          <a:off x="19494500" y="6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77081</xdr:rowOff>
    </xdr:from>
    <xdr:ext cx="378565" cy="259045"/>
    <xdr:sp macro="" textlink="">
      <xdr:nvSpPr>
        <xdr:cNvPr id="765" name="テキスト ボックス 764"/>
        <xdr:cNvSpPr txBox="1"/>
      </xdr:nvSpPr>
      <xdr:spPr>
        <a:xfrm>
          <a:off x="19356017" y="6763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158776</xdr:rowOff>
    </xdr:from>
    <xdr:to>
      <xdr:col>98</xdr:col>
      <xdr:colOff>38100</xdr:colOff>
      <xdr:row>39</xdr:row>
      <xdr:rowOff>88926</xdr:rowOff>
    </xdr:to>
    <xdr:sp macro="" textlink="">
      <xdr:nvSpPr>
        <xdr:cNvPr id="766" name="楕円 765"/>
        <xdr:cNvSpPr/>
      </xdr:nvSpPr>
      <xdr:spPr>
        <a:xfrm>
          <a:off x="18605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80053</xdr:rowOff>
    </xdr:from>
    <xdr:ext cx="378565" cy="259045"/>
    <xdr:sp macro="" textlink="">
      <xdr:nvSpPr>
        <xdr:cNvPr id="767" name="テキスト ボックス 766"/>
        <xdr:cNvSpPr txBox="1"/>
      </xdr:nvSpPr>
      <xdr:spPr>
        <a:xfrm>
          <a:off x="18467017" y="676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54981</xdr:rowOff>
    </xdr:from>
    <xdr:to>
      <xdr:col>116</xdr:col>
      <xdr:colOff>63500</xdr:colOff>
      <xdr:row>58</xdr:row>
      <xdr:rowOff>57404</xdr:rowOff>
    </xdr:to>
    <xdr:cxnSp macro="">
      <xdr:nvCxnSpPr>
        <xdr:cNvPr id="794" name="直線コネクタ 793"/>
        <xdr:cNvCxnSpPr/>
      </xdr:nvCxnSpPr>
      <xdr:spPr>
        <a:xfrm flipV="1">
          <a:off x="21323300" y="9999081"/>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57404</xdr:rowOff>
    </xdr:from>
    <xdr:to>
      <xdr:col>111</xdr:col>
      <xdr:colOff>177800</xdr:colOff>
      <xdr:row>58</xdr:row>
      <xdr:rowOff>68011</xdr:rowOff>
    </xdr:to>
    <xdr:cxnSp macro="">
      <xdr:nvCxnSpPr>
        <xdr:cNvPr id="797" name="直線コネクタ 796"/>
        <xdr:cNvCxnSpPr/>
      </xdr:nvCxnSpPr>
      <xdr:spPr>
        <a:xfrm flipV="1">
          <a:off x="20434300" y="10001504"/>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68011</xdr:rowOff>
    </xdr:from>
    <xdr:to>
      <xdr:col>107</xdr:col>
      <xdr:colOff>50800</xdr:colOff>
      <xdr:row>58</xdr:row>
      <xdr:rowOff>71486</xdr:rowOff>
    </xdr:to>
    <xdr:cxnSp macro="">
      <xdr:nvCxnSpPr>
        <xdr:cNvPr id="800" name="直線コネクタ 799"/>
        <xdr:cNvCxnSpPr/>
      </xdr:nvCxnSpPr>
      <xdr:spPr>
        <a:xfrm flipV="1">
          <a:off x="19545300" y="10012111"/>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70891</xdr:rowOff>
    </xdr:from>
    <xdr:to>
      <xdr:col>102</xdr:col>
      <xdr:colOff>114300</xdr:colOff>
      <xdr:row>58</xdr:row>
      <xdr:rowOff>71486</xdr:rowOff>
    </xdr:to>
    <xdr:cxnSp macro="">
      <xdr:nvCxnSpPr>
        <xdr:cNvPr id="803" name="直線コネクタ 802"/>
        <xdr:cNvCxnSpPr/>
      </xdr:nvCxnSpPr>
      <xdr:spPr>
        <a:xfrm>
          <a:off x="18656300" y="10014991"/>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4181</xdr:rowOff>
    </xdr:from>
    <xdr:to>
      <xdr:col>116</xdr:col>
      <xdr:colOff>114300</xdr:colOff>
      <xdr:row>58</xdr:row>
      <xdr:rowOff>105781</xdr:rowOff>
    </xdr:to>
    <xdr:sp macro="" textlink="">
      <xdr:nvSpPr>
        <xdr:cNvPr id="813" name="楕円 812"/>
        <xdr:cNvSpPr/>
      </xdr:nvSpPr>
      <xdr:spPr>
        <a:xfrm>
          <a:off x="22110700" y="99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90558</xdr:rowOff>
    </xdr:from>
    <xdr:ext cx="469744" cy="259045"/>
    <xdr:sp macro="" textlink="">
      <xdr:nvSpPr>
        <xdr:cNvPr id="814" name="貸付金該当値テキスト"/>
        <xdr:cNvSpPr txBox="1"/>
      </xdr:nvSpPr>
      <xdr:spPr>
        <a:xfrm>
          <a:off x="22212300" y="986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6604</xdr:rowOff>
    </xdr:from>
    <xdr:to>
      <xdr:col>112</xdr:col>
      <xdr:colOff>38100</xdr:colOff>
      <xdr:row>58</xdr:row>
      <xdr:rowOff>108204</xdr:rowOff>
    </xdr:to>
    <xdr:sp macro="" textlink="">
      <xdr:nvSpPr>
        <xdr:cNvPr id="815" name="楕円 814"/>
        <xdr:cNvSpPr/>
      </xdr:nvSpPr>
      <xdr:spPr>
        <a:xfrm>
          <a:off x="212725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99331</xdr:rowOff>
    </xdr:from>
    <xdr:ext cx="469744" cy="259045"/>
    <xdr:sp macro="" textlink="">
      <xdr:nvSpPr>
        <xdr:cNvPr id="816" name="テキスト ボックス 815"/>
        <xdr:cNvSpPr txBox="1"/>
      </xdr:nvSpPr>
      <xdr:spPr>
        <a:xfrm>
          <a:off x="21088428"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17211</xdr:rowOff>
    </xdr:from>
    <xdr:to>
      <xdr:col>107</xdr:col>
      <xdr:colOff>101600</xdr:colOff>
      <xdr:row>58</xdr:row>
      <xdr:rowOff>118811</xdr:rowOff>
    </xdr:to>
    <xdr:sp macro="" textlink="">
      <xdr:nvSpPr>
        <xdr:cNvPr id="817" name="楕円 816"/>
        <xdr:cNvSpPr/>
      </xdr:nvSpPr>
      <xdr:spPr>
        <a:xfrm>
          <a:off x="20383500" y="996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109938</xdr:rowOff>
    </xdr:from>
    <xdr:ext cx="469744" cy="259045"/>
    <xdr:sp macro="" textlink="">
      <xdr:nvSpPr>
        <xdr:cNvPr id="818" name="テキスト ボックス 817"/>
        <xdr:cNvSpPr txBox="1"/>
      </xdr:nvSpPr>
      <xdr:spPr>
        <a:xfrm>
          <a:off x="20199428" y="1005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20686</xdr:rowOff>
    </xdr:from>
    <xdr:to>
      <xdr:col>102</xdr:col>
      <xdr:colOff>165100</xdr:colOff>
      <xdr:row>58</xdr:row>
      <xdr:rowOff>122286</xdr:rowOff>
    </xdr:to>
    <xdr:sp macro="" textlink="">
      <xdr:nvSpPr>
        <xdr:cNvPr id="819" name="楕円 818"/>
        <xdr:cNvSpPr/>
      </xdr:nvSpPr>
      <xdr:spPr>
        <a:xfrm>
          <a:off x="19494500" y="9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113413</xdr:rowOff>
    </xdr:from>
    <xdr:ext cx="469744" cy="259045"/>
    <xdr:sp macro="" textlink="">
      <xdr:nvSpPr>
        <xdr:cNvPr id="820" name="テキスト ボックス 819"/>
        <xdr:cNvSpPr txBox="1"/>
      </xdr:nvSpPr>
      <xdr:spPr>
        <a:xfrm>
          <a:off x="19310428" y="100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20091</xdr:rowOff>
    </xdr:from>
    <xdr:to>
      <xdr:col>98</xdr:col>
      <xdr:colOff>38100</xdr:colOff>
      <xdr:row>58</xdr:row>
      <xdr:rowOff>121691</xdr:rowOff>
    </xdr:to>
    <xdr:sp macro="" textlink="">
      <xdr:nvSpPr>
        <xdr:cNvPr id="821" name="楕円 820"/>
        <xdr:cNvSpPr/>
      </xdr:nvSpPr>
      <xdr:spPr>
        <a:xfrm>
          <a:off x="18605500" y="99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112818</xdr:rowOff>
    </xdr:from>
    <xdr:ext cx="469744" cy="259045"/>
    <xdr:sp macro="" textlink="">
      <xdr:nvSpPr>
        <xdr:cNvPr id="822" name="テキスト ボックス 821"/>
        <xdr:cNvSpPr txBox="1"/>
      </xdr:nvSpPr>
      <xdr:spPr>
        <a:xfrm>
          <a:off x="18421428" y="1005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124975</xdr:rowOff>
    </xdr:from>
    <xdr:to>
      <xdr:col>116</xdr:col>
      <xdr:colOff>63500</xdr:colOff>
      <xdr:row>75</xdr:row>
      <xdr:rowOff>77616</xdr:rowOff>
    </xdr:to>
    <xdr:cxnSp macro="">
      <xdr:nvCxnSpPr>
        <xdr:cNvPr id="852" name="直線コネクタ 851"/>
        <xdr:cNvCxnSpPr/>
      </xdr:nvCxnSpPr>
      <xdr:spPr>
        <a:xfrm>
          <a:off x="21323300" y="12640825"/>
          <a:ext cx="838200" cy="29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124975</xdr:rowOff>
    </xdr:from>
    <xdr:to>
      <xdr:col>111</xdr:col>
      <xdr:colOff>177800</xdr:colOff>
      <xdr:row>73</xdr:row>
      <xdr:rowOff>167742</xdr:rowOff>
    </xdr:to>
    <xdr:cxnSp macro="">
      <xdr:nvCxnSpPr>
        <xdr:cNvPr id="855" name="直線コネクタ 854"/>
        <xdr:cNvCxnSpPr/>
      </xdr:nvCxnSpPr>
      <xdr:spPr>
        <a:xfrm flipV="1">
          <a:off x="20434300" y="12640825"/>
          <a:ext cx="8890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167742</xdr:rowOff>
    </xdr:from>
    <xdr:to>
      <xdr:col>107</xdr:col>
      <xdr:colOff>50800</xdr:colOff>
      <xdr:row>74</xdr:row>
      <xdr:rowOff>15037</xdr:rowOff>
    </xdr:to>
    <xdr:cxnSp macro="">
      <xdr:nvCxnSpPr>
        <xdr:cNvPr id="858" name="直線コネクタ 857"/>
        <xdr:cNvCxnSpPr/>
      </xdr:nvCxnSpPr>
      <xdr:spPr>
        <a:xfrm flipV="1">
          <a:off x="19545300" y="1268359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15037</xdr:rowOff>
    </xdr:from>
    <xdr:to>
      <xdr:col>102</xdr:col>
      <xdr:colOff>114300</xdr:colOff>
      <xdr:row>74</xdr:row>
      <xdr:rowOff>36316</xdr:rowOff>
    </xdr:to>
    <xdr:cxnSp macro="">
      <xdr:nvCxnSpPr>
        <xdr:cNvPr id="861" name="直線コネクタ 860"/>
        <xdr:cNvCxnSpPr/>
      </xdr:nvCxnSpPr>
      <xdr:spPr>
        <a:xfrm flipV="1">
          <a:off x="18656300" y="12702337"/>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26816</xdr:rowOff>
    </xdr:from>
    <xdr:to>
      <xdr:col>116</xdr:col>
      <xdr:colOff>114300</xdr:colOff>
      <xdr:row>75</xdr:row>
      <xdr:rowOff>128416</xdr:rowOff>
    </xdr:to>
    <xdr:sp macro="" textlink="">
      <xdr:nvSpPr>
        <xdr:cNvPr id="871" name="楕円 870"/>
        <xdr:cNvSpPr/>
      </xdr:nvSpPr>
      <xdr:spPr>
        <a:xfrm>
          <a:off x="22110700" y="128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49693</xdr:rowOff>
    </xdr:from>
    <xdr:ext cx="534377" cy="259045"/>
    <xdr:sp macro="" textlink="">
      <xdr:nvSpPr>
        <xdr:cNvPr id="872" name="繰出金該当値テキスト"/>
        <xdr:cNvSpPr txBox="1"/>
      </xdr:nvSpPr>
      <xdr:spPr>
        <a:xfrm>
          <a:off x="22212300" y="1273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74175</xdr:rowOff>
    </xdr:from>
    <xdr:to>
      <xdr:col>112</xdr:col>
      <xdr:colOff>38100</xdr:colOff>
      <xdr:row>74</xdr:row>
      <xdr:rowOff>4325</xdr:rowOff>
    </xdr:to>
    <xdr:sp macro="" textlink="">
      <xdr:nvSpPr>
        <xdr:cNvPr id="873" name="楕円 872"/>
        <xdr:cNvSpPr/>
      </xdr:nvSpPr>
      <xdr:spPr>
        <a:xfrm>
          <a:off x="21272500" y="125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20852</xdr:rowOff>
    </xdr:from>
    <xdr:ext cx="534377" cy="259045"/>
    <xdr:sp macro="" textlink="">
      <xdr:nvSpPr>
        <xdr:cNvPr id="874" name="テキスト ボックス 873"/>
        <xdr:cNvSpPr txBox="1"/>
      </xdr:nvSpPr>
      <xdr:spPr>
        <a:xfrm>
          <a:off x="21056111" y="1236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116942</xdr:rowOff>
    </xdr:from>
    <xdr:to>
      <xdr:col>107</xdr:col>
      <xdr:colOff>101600</xdr:colOff>
      <xdr:row>74</xdr:row>
      <xdr:rowOff>47092</xdr:rowOff>
    </xdr:to>
    <xdr:sp macro="" textlink="">
      <xdr:nvSpPr>
        <xdr:cNvPr id="875" name="楕円 874"/>
        <xdr:cNvSpPr/>
      </xdr:nvSpPr>
      <xdr:spPr>
        <a:xfrm>
          <a:off x="20383500" y="126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63619</xdr:rowOff>
    </xdr:from>
    <xdr:ext cx="534377" cy="259045"/>
    <xdr:sp macro="" textlink="">
      <xdr:nvSpPr>
        <xdr:cNvPr id="876" name="テキスト ボックス 875"/>
        <xdr:cNvSpPr txBox="1"/>
      </xdr:nvSpPr>
      <xdr:spPr>
        <a:xfrm>
          <a:off x="20167111" y="124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135687</xdr:rowOff>
    </xdr:from>
    <xdr:to>
      <xdr:col>102</xdr:col>
      <xdr:colOff>165100</xdr:colOff>
      <xdr:row>74</xdr:row>
      <xdr:rowOff>65837</xdr:rowOff>
    </xdr:to>
    <xdr:sp macro="" textlink="">
      <xdr:nvSpPr>
        <xdr:cNvPr id="877" name="楕円 876"/>
        <xdr:cNvSpPr/>
      </xdr:nvSpPr>
      <xdr:spPr>
        <a:xfrm>
          <a:off x="19494500" y="126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82364</xdr:rowOff>
    </xdr:from>
    <xdr:ext cx="534377" cy="259045"/>
    <xdr:sp macro="" textlink="">
      <xdr:nvSpPr>
        <xdr:cNvPr id="878" name="テキスト ボックス 877"/>
        <xdr:cNvSpPr txBox="1"/>
      </xdr:nvSpPr>
      <xdr:spPr>
        <a:xfrm>
          <a:off x="19278111" y="124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156966</xdr:rowOff>
    </xdr:from>
    <xdr:to>
      <xdr:col>98</xdr:col>
      <xdr:colOff>38100</xdr:colOff>
      <xdr:row>74</xdr:row>
      <xdr:rowOff>87116</xdr:rowOff>
    </xdr:to>
    <xdr:sp macro="" textlink="">
      <xdr:nvSpPr>
        <xdr:cNvPr id="879" name="楕円 878"/>
        <xdr:cNvSpPr/>
      </xdr:nvSpPr>
      <xdr:spPr>
        <a:xfrm>
          <a:off x="18605500" y="1267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103643</xdr:rowOff>
    </xdr:from>
    <xdr:ext cx="534377" cy="259045"/>
    <xdr:sp macro="" textlink="">
      <xdr:nvSpPr>
        <xdr:cNvPr id="880" name="テキスト ボックス 879"/>
        <xdr:cNvSpPr txBox="1"/>
      </xdr:nvSpPr>
      <xdr:spPr>
        <a:xfrm>
          <a:off x="18389111" y="1244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歳出決算総額は、住民一人当たり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719,472</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円となっている。主な構成項目である人件費は、住民一人当たり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91,299</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円となっており、昨年度と比較して</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14,476</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円</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増加</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している。人件費総額は対前年度比で</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増加</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496,750</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千円）しており、</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年度から会計年度任用職員の導入により、これまで非常勤職員の賃金は物件費で計上していたが、人件費で計上することとなったため増加</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となった。物件費においては住民一人当たり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80,198</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円となっており対前年度比</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3,070</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円</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減少</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した。物件費の総額は</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非常勤職員等賃金を物件費から人件費に計上したことによる減等に</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より対前年度比</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167,156</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減少</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した。扶助費においては、住民一人当たり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121,525</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円となっており、対前年度比</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6,464</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円増加した。扶助費の総額は</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施設型給付費や生活保護費の増</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が影響し対前年度比</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171,670</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増加しており、人口減少も増加要因となっている。類似団体平均を大きく上回っているため、今後も、近年歳出が増加している障害者自立支援事業や単独事業が多い子ども子育て関連施策の動向に注視していく。</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補助費等においては住民一人当たり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164,292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円となっており対前年度比</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132,207</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円増加した。補助費等の総額は特別定額給付金による増等により対前年度比</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4,952,397</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千円増加した。</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普通建設事業においては、下南認定こども園整備事業や野津庁舎整備事業等の</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完了等により</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、対前年度比</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352,204</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千円の</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減少</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、住民一人当たりのコストは前年度より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7,377</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円の</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減少</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となった。今後も公共施設の老朽化対策にかかる更新費用は高いまま推移することが見込まれるため、公共施設等総合管理計画に基づき、計画的・効率的な更新整備に努めていく。</a:t>
          </a:r>
          <a:endParaRPr lang="ja-JP" altLang="ja-JP" sz="1400">
            <a:effectLst/>
            <a:latin typeface="BIZ UDゴシック" panose="020B0400000000000000" pitchFamily="49" charset="-128"/>
            <a:ea typeface="BIZ UDゴシック" panose="020B0400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
37,289
291.20
27,518,051
27,059,356
362,562
11,789,534
27,892,868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129903</xdr:rowOff>
    </xdr:from>
    <xdr:to>
      <xdr:col>24</xdr:col>
      <xdr:colOff>63500</xdr:colOff>
      <xdr:row>36</xdr:row>
      <xdr:rowOff>148191</xdr:rowOff>
    </xdr:to>
    <xdr:cxnSp macro="">
      <xdr:nvCxnSpPr>
        <xdr:cNvPr id="63" name="直線コネクタ 62"/>
        <xdr:cNvCxnSpPr/>
      </xdr:nvCxnSpPr>
      <xdr:spPr>
        <a:xfrm>
          <a:off x="3797300" y="630210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129903</xdr:rowOff>
    </xdr:from>
    <xdr:to>
      <xdr:col>19</xdr:col>
      <xdr:colOff>177800</xdr:colOff>
      <xdr:row>36</xdr:row>
      <xdr:rowOff>168438</xdr:rowOff>
    </xdr:to>
    <xdr:cxnSp macro="">
      <xdr:nvCxnSpPr>
        <xdr:cNvPr id="66" name="直線コネクタ 65"/>
        <xdr:cNvCxnSpPr/>
      </xdr:nvCxnSpPr>
      <xdr:spPr>
        <a:xfrm flipV="1">
          <a:off x="2908300" y="6302103"/>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168438</xdr:rowOff>
    </xdr:from>
    <xdr:to>
      <xdr:col>15</xdr:col>
      <xdr:colOff>50800</xdr:colOff>
      <xdr:row>37</xdr:row>
      <xdr:rowOff>2866</xdr:rowOff>
    </xdr:to>
    <xdr:cxnSp macro="">
      <xdr:nvCxnSpPr>
        <xdr:cNvPr id="69" name="直線コネクタ 68"/>
        <xdr:cNvCxnSpPr/>
      </xdr:nvCxnSpPr>
      <xdr:spPr>
        <a:xfrm flipV="1">
          <a:off x="2019300" y="6340638"/>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2866</xdr:rowOff>
    </xdr:from>
    <xdr:to>
      <xdr:col>10</xdr:col>
      <xdr:colOff>114300</xdr:colOff>
      <xdr:row>37</xdr:row>
      <xdr:rowOff>7439</xdr:rowOff>
    </xdr:to>
    <xdr:cxnSp macro="">
      <xdr:nvCxnSpPr>
        <xdr:cNvPr id="72" name="直線コネクタ 71"/>
        <xdr:cNvCxnSpPr/>
      </xdr:nvCxnSpPr>
      <xdr:spPr>
        <a:xfrm flipV="1">
          <a:off x="1130300" y="6346516"/>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97391</xdr:rowOff>
    </xdr:from>
    <xdr:to>
      <xdr:col>24</xdr:col>
      <xdr:colOff>114300</xdr:colOff>
      <xdr:row>37</xdr:row>
      <xdr:rowOff>27541</xdr:rowOff>
    </xdr:to>
    <xdr:sp macro="" textlink="">
      <xdr:nvSpPr>
        <xdr:cNvPr id="82" name="楕円 81"/>
        <xdr:cNvSpPr/>
      </xdr:nvSpPr>
      <xdr:spPr>
        <a:xfrm>
          <a:off x="4584700" y="62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75818</xdr:rowOff>
    </xdr:from>
    <xdr:ext cx="469744" cy="259045"/>
    <xdr:sp macro="" textlink="">
      <xdr:nvSpPr>
        <xdr:cNvPr id="83" name="議会費該当値テキスト"/>
        <xdr:cNvSpPr txBox="1"/>
      </xdr:nvSpPr>
      <xdr:spPr>
        <a:xfrm>
          <a:off x="4686300" y="624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79103</xdr:rowOff>
    </xdr:from>
    <xdr:to>
      <xdr:col>20</xdr:col>
      <xdr:colOff>38100</xdr:colOff>
      <xdr:row>37</xdr:row>
      <xdr:rowOff>9253</xdr:rowOff>
    </xdr:to>
    <xdr:sp macro="" textlink="">
      <xdr:nvSpPr>
        <xdr:cNvPr id="84" name="楕円 83"/>
        <xdr:cNvSpPr/>
      </xdr:nvSpPr>
      <xdr:spPr>
        <a:xfrm>
          <a:off x="37465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380</xdr:rowOff>
    </xdr:from>
    <xdr:ext cx="469744" cy="259045"/>
    <xdr:sp macro="" textlink="">
      <xdr:nvSpPr>
        <xdr:cNvPr id="85" name="テキスト ボックス 84"/>
        <xdr:cNvSpPr txBox="1"/>
      </xdr:nvSpPr>
      <xdr:spPr>
        <a:xfrm>
          <a:off x="3562428" y="634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117638</xdr:rowOff>
    </xdr:from>
    <xdr:to>
      <xdr:col>15</xdr:col>
      <xdr:colOff>101600</xdr:colOff>
      <xdr:row>37</xdr:row>
      <xdr:rowOff>47788</xdr:rowOff>
    </xdr:to>
    <xdr:sp macro="" textlink="">
      <xdr:nvSpPr>
        <xdr:cNvPr id="86" name="楕円 85"/>
        <xdr:cNvSpPr/>
      </xdr:nvSpPr>
      <xdr:spPr>
        <a:xfrm>
          <a:off x="2857500" y="62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38915</xdr:rowOff>
    </xdr:from>
    <xdr:ext cx="469744" cy="259045"/>
    <xdr:sp macro="" textlink="">
      <xdr:nvSpPr>
        <xdr:cNvPr id="87" name="テキスト ボックス 86"/>
        <xdr:cNvSpPr txBox="1"/>
      </xdr:nvSpPr>
      <xdr:spPr>
        <a:xfrm>
          <a:off x="2673428" y="638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123516</xdr:rowOff>
    </xdr:from>
    <xdr:to>
      <xdr:col>10</xdr:col>
      <xdr:colOff>165100</xdr:colOff>
      <xdr:row>37</xdr:row>
      <xdr:rowOff>53666</xdr:rowOff>
    </xdr:to>
    <xdr:sp macro="" textlink="">
      <xdr:nvSpPr>
        <xdr:cNvPr id="88" name="楕円 87"/>
        <xdr:cNvSpPr/>
      </xdr:nvSpPr>
      <xdr:spPr>
        <a:xfrm>
          <a:off x="1968500" y="62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44793</xdr:rowOff>
    </xdr:from>
    <xdr:ext cx="469744" cy="259045"/>
    <xdr:sp macro="" textlink="">
      <xdr:nvSpPr>
        <xdr:cNvPr id="89" name="テキスト ボックス 88"/>
        <xdr:cNvSpPr txBox="1"/>
      </xdr:nvSpPr>
      <xdr:spPr>
        <a:xfrm>
          <a:off x="1784428" y="638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128089</xdr:rowOff>
    </xdr:from>
    <xdr:to>
      <xdr:col>6</xdr:col>
      <xdr:colOff>38100</xdr:colOff>
      <xdr:row>37</xdr:row>
      <xdr:rowOff>58239</xdr:rowOff>
    </xdr:to>
    <xdr:sp macro="" textlink="">
      <xdr:nvSpPr>
        <xdr:cNvPr id="90" name="楕円 89"/>
        <xdr:cNvSpPr/>
      </xdr:nvSpPr>
      <xdr:spPr>
        <a:xfrm>
          <a:off x="1079500" y="6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49366</xdr:rowOff>
    </xdr:from>
    <xdr:ext cx="469744" cy="259045"/>
    <xdr:sp macro="" textlink="">
      <xdr:nvSpPr>
        <xdr:cNvPr id="91" name="テキスト ボックス 90"/>
        <xdr:cNvSpPr txBox="1"/>
      </xdr:nvSpPr>
      <xdr:spPr>
        <a:xfrm>
          <a:off x="895428" y="6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62900</xdr:rowOff>
    </xdr:from>
    <xdr:to>
      <xdr:col>24</xdr:col>
      <xdr:colOff>63500</xdr:colOff>
      <xdr:row>57</xdr:row>
      <xdr:rowOff>83523</xdr:rowOff>
    </xdr:to>
    <xdr:cxnSp macro="">
      <xdr:nvCxnSpPr>
        <xdr:cNvPr id="122" name="直線コネクタ 121"/>
        <xdr:cNvCxnSpPr/>
      </xdr:nvCxnSpPr>
      <xdr:spPr>
        <a:xfrm flipV="1">
          <a:off x="3797300" y="9492650"/>
          <a:ext cx="838200" cy="36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83523</xdr:rowOff>
    </xdr:from>
    <xdr:to>
      <xdr:col>19</xdr:col>
      <xdr:colOff>177800</xdr:colOff>
      <xdr:row>57</xdr:row>
      <xdr:rowOff>156218</xdr:rowOff>
    </xdr:to>
    <xdr:cxnSp macro="">
      <xdr:nvCxnSpPr>
        <xdr:cNvPr id="125" name="直線コネクタ 124"/>
        <xdr:cNvCxnSpPr/>
      </xdr:nvCxnSpPr>
      <xdr:spPr>
        <a:xfrm flipV="1">
          <a:off x="2908300" y="9856173"/>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156218</xdr:rowOff>
    </xdr:from>
    <xdr:to>
      <xdr:col>15</xdr:col>
      <xdr:colOff>50800</xdr:colOff>
      <xdr:row>58</xdr:row>
      <xdr:rowOff>12860</xdr:rowOff>
    </xdr:to>
    <xdr:cxnSp macro="">
      <xdr:nvCxnSpPr>
        <xdr:cNvPr id="128" name="直線コネクタ 127"/>
        <xdr:cNvCxnSpPr/>
      </xdr:nvCxnSpPr>
      <xdr:spPr>
        <a:xfrm flipV="1">
          <a:off x="2019300" y="9928868"/>
          <a:ext cx="889000" cy="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154729</xdr:rowOff>
    </xdr:from>
    <xdr:to>
      <xdr:col>10</xdr:col>
      <xdr:colOff>114300</xdr:colOff>
      <xdr:row>58</xdr:row>
      <xdr:rowOff>12860</xdr:rowOff>
    </xdr:to>
    <xdr:cxnSp macro="">
      <xdr:nvCxnSpPr>
        <xdr:cNvPr id="131" name="直線コネクタ 130"/>
        <xdr:cNvCxnSpPr/>
      </xdr:nvCxnSpPr>
      <xdr:spPr>
        <a:xfrm>
          <a:off x="1130300" y="9927379"/>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12100</xdr:rowOff>
    </xdr:from>
    <xdr:to>
      <xdr:col>24</xdr:col>
      <xdr:colOff>114300</xdr:colOff>
      <xdr:row>55</xdr:row>
      <xdr:rowOff>113700</xdr:rowOff>
    </xdr:to>
    <xdr:sp macro="" textlink="">
      <xdr:nvSpPr>
        <xdr:cNvPr id="141" name="楕円 140"/>
        <xdr:cNvSpPr/>
      </xdr:nvSpPr>
      <xdr:spPr>
        <a:xfrm>
          <a:off x="4584700" y="94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34977</xdr:rowOff>
    </xdr:from>
    <xdr:ext cx="599010" cy="259045"/>
    <xdr:sp macro="" textlink="">
      <xdr:nvSpPr>
        <xdr:cNvPr id="142" name="総務費該当値テキスト"/>
        <xdr:cNvSpPr txBox="1"/>
      </xdr:nvSpPr>
      <xdr:spPr>
        <a:xfrm>
          <a:off x="4686300" y="929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32723</xdr:rowOff>
    </xdr:from>
    <xdr:to>
      <xdr:col>20</xdr:col>
      <xdr:colOff>38100</xdr:colOff>
      <xdr:row>57</xdr:row>
      <xdr:rowOff>134323</xdr:rowOff>
    </xdr:to>
    <xdr:sp macro="" textlink="">
      <xdr:nvSpPr>
        <xdr:cNvPr id="143" name="楕円 142"/>
        <xdr:cNvSpPr/>
      </xdr:nvSpPr>
      <xdr:spPr>
        <a:xfrm>
          <a:off x="3746500" y="980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150850</xdr:rowOff>
    </xdr:from>
    <xdr:ext cx="599010" cy="259045"/>
    <xdr:sp macro="" textlink="">
      <xdr:nvSpPr>
        <xdr:cNvPr id="144" name="テキスト ボックス 143"/>
        <xdr:cNvSpPr txBox="1"/>
      </xdr:nvSpPr>
      <xdr:spPr>
        <a:xfrm>
          <a:off x="3497795" y="958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105418</xdr:rowOff>
    </xdr:from>
    <xdr:to>
      <xdr:col>15</xdr:col>
      <xdr:colOff>101600</xdr:colOff>
      <xdr:row>58</xdr:row>
      <xdr:rowOff>35568</xdr:rowOff>
    </xdr:to>
    <xdr:sp macro="" textlink="">
      <xdr:nvSpPr>
        <xdr:cNvPr id="145" name="楕円 144"/>
        <xdr:cNvSpPr/>
      </xdr:nvSpPr>
      <xdr:spPr>
        <a:xfrm>
          <a:off x="2857500" y="9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52095</xdr:rowOff>
    </xdr:from>
    <xdr:ext cx="534377" cy="259045"/>
    <xdr:sp macro="" textlink="">
      <xdr:nvSpPr>
        <xdr:cNvPr id="146" name="テキスト ボックス 145"/>
        <xdr:cNvSpPr txBox="1"/>
      </xdr:nvSpPr>
      <xdr:spPr>
        <a:xfrm>
          <a:off x="2641111" y="96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133510</xdr:rowOff>
    </xdr:from>
    <xdr:to>
      <xdr:col>10</xdr:col>
      <xdr:colOff>165100</xdr:colOff>
      <xdr:row>58</xdr:row>
      <xdr:rowOff>63660</xdr:rowOff>
    </xdr:to>
    <xdr:sp macro="" textlink="">
      <xdr:nvSpPr>
        <xdr:cNvPr id="147" name="楕円 146"/>
        <xdr:cNvSpPr/>
      </xdr:nvSpPr>
      <xdr:spPr>
        <a:xfrm>
          <a:off x="1968500" y="99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80187</xdr:rowOff>
    </xdr:from>
    <xdr:ext cx="534377" cy="259045"/>
    <xdr:sp macro="" textlink="">
      <xdr:nvSpPr>
        <xdr:cNvPr id="148" name="テキスト ボックス 147"/>
        <xdr:cNvSpPr txBox="1"/>
      </xdr:nvSpPr>
      <xdr:spPr>
        <a:xfrm>
          <a:off x="1752111" y="968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103929</xdr:rowOff>
    </xdr:from>
    <xdr:to>
      <xdr:col>6</xdr:col>
      <xdr:colOff>38100</xdr:colOff>
      <xdr:row>58</xdr:row>
      <xdr:rowOff>34079</xdr:rowOff>
    </xdr:to>
    <xdr:sp macro="" textlink="">
      <xdr:nvSpPr>
        <xdr:cNvPr id="149" name="楕円 148"/>
        <xdr:cNvSpPr/>
      </xdr:nvSpPr>
      <xdr:spPr>
        <a:xfrm>
          <a:off x="1079500" y="98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50606</xdr:rowOff>
    </xdr:from>
    <xdr:ext cx="534377" cy="259045"/>
    <xdr:sp macro="" textlink="">
      <xdr:nvSpPr>
        <xdr:cNvPr id="150" name="テキスト ボックス 149"/>
        <xdr:cNvSpPr txBox="1"/>
      </xdr:nvSpPr>
      <xdr:spPr>
        <a:xfrm>
          <a:off x="863111" y="965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82028</xdr:rowOff>
    </xdr:from>
    <xdr:to>
      <xdr:col>24</xdr:col>
      <xdr:colOff>63500</xdr:colOff>
      <xdr:row>71</xdr:row>
      <xdr:rowOff>126539</xdr:rowOff>
    </xdr:to>
    <xdr:cxnSp macro="">
      <xdr:nvCxnSpPr>
        <xdr:cNvPr id="182" name="直線コネクタ 181"/>
        <xdr:cNvCxnSpPr/>
      </xdr:nvCxnSpPr>
      <xdr:spPr>
        <a:xfrm>
          <a:off x="3797300" y="12254978"/>
          <a:ext cx="838200" cy="4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82028</xdr:rowOff>
    </xdr:from>
    <xdr:to>
      <xdr:col>19</xdr:col>
      <xdr:colOff>177800</xdr:colOff>
      <xdr:row>73</xdr:row>
      <xdr:rowOff>136761</xdr:rowOff>
    </xdr:to>
    <xdr:cxnSp macro="">
      <xdr:nvCxnSpPr>
        <xdr:cNvPr id="185" name="直線コネクタ 184"/>
        <xdr:cNvCxnSpPr/>
      </xdr:nvCxnSpPr>
      <xdr:spPr>
        <a:xfrm flipV="1">
          <a:off x="2908300" y="12254978"/>
          <a:ext cx="889000" cy="39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122473</xdr:rowOff>
    </xdr:from>
    <xdr:to>
      <xdr:col>15</xdr:col>
      <xdr:colOff>50800</xdr:colOff>
      <xdr:row>73</xdr:row>
      <xdr:rowOff>136761</xdr:rowOff>
    </xdr:to>
    <xdr:cxnSp macro="">
      <xdr:nvCxnSpPr>
        <xdr:cNvPr id="188" name="直線コネクタ 187"/>
        <xdr:cNvCxnSpPr/>
      </xdr:nvCxnSpPr>
      <xdr:spPr>
        <a:xfrm>
          <a:off x="2019300" y="12638323"/>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122473</xdr:rowOff>
    </xdr:from>
    <xdr:to>
      <xdr:col>10</xdr:col>
      <xdr:colOff>114300</xdr:colOff>
      <xdr:row>74</xdr:row>
      <xdr:rowOff>58645</xdr:rowOff>
    </xdr:to>
    <xdr:cxnSp macro="">
      <xdr:nvCxnSpPr>
        <xdr:cNvPr id="191" name="直線コネクタ 190"/>
        <xdr:cNvCxnSpPr/>
      </xdr:nvCxnSpPr>
      <xdr:spPr>
        <a:xfrm flipV="1">
          <a:off x="1130300" y="12638323"/>
          <a:ext cx="889000" cy="10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75739</xdr:rowOff>
    </xdr:from>
    <xdr:to>
      <xdr:col>24</xdr:col>
      <xdr:colOff>114300</xdr:colOff>
      <xdr:row>72</xdr:row>
      <xdr:rowOff>5889</xdr:rowOff>
    </xdr:to>
    <xdr:sp macro="" textlink="">
      <xdr:nvSpPr>
        <xdr:cNvPr id="201" name="楕円 200"/>
        <xdr:cNvSpPr/>
      </xdr:nvSpPr>
      <xdr:spPr>
        <a:xfrm>
          <a:off x="4584700" y="122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98616</xdr:rowOff>
    </xdr:from>
    <xdr:ext cx="599010" cy="259045"/>
    <xdr:sp macro="" textlink="">
      <xdr:nvSpPr>
        <xdr:cNvPr id="202" name="民生費該当値テキスト"/>
        <xdr:cNvSpPr txBox="1"/>
      </xdr:nvSpPr>
      <xdr:spPr>
        <a:xfrm>
          <a:off x="4686300" y="1210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31228</xdr:rowOff>
    </xdr:from>
    <xdr:to>
      <xdr:col>20</xdr:col>
      <xdr:colOff>38100</xdr:colOff>
      <xdr:row>71</xdr:row>
      <xdr:rowOff>132828</xdr:rowOff>
    </xdr:to>
    <xdr:sp macro="" textlink="">
      <xdr:nvSpPr>
        <xdr:cNvPr id="203" name="楕円 202"/>
        <xdr:cNvSpPr/>
      </xdr:nvSpPr>
      <xdr:spPr>
        <a:xfrm>
          <a:off x="3746500" y="122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149355</xdr:rowOff>
    </xdr:from>
    <xdr:ext cx="599010" cy="259045"/>
    <xdr:sp macro="" textlink="">
      <xdr:nvSpPr>
        <xdr:cNvPr id="204" name="テキスト ボックス 203"/>
        <xdr:cNvSpPr txBox="1"/>
      </xdr:nvSpPr>
      <xdr:spPr>
        <a:xfrm>
          <a:off x="3497795" y="1197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85961</xdr:rowOff>
    </xdr:from>
    <xdr:to>
      <xdr:col>15</xdr:col>
      <xdr:colOff>101600</xdr:colOff>
      <xdr:row>74</xdr:row>
      <xdr:rowOff>16111</xdr:rowOff>
    </xdr:to>
    <xdr:sp macro="" textlink="">
      <xdr:nvSpPr>
        <xdr:cNvPr id="205" name="楕円 204"/>
        <xdr:cNvSpPr/>
      </xdr:nvSpPr>
      <xdr:spPr>
        <a:xfrm>
          <a:off x="2857500" y="1260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32638</xdr:rowOff>
    </xdr:from>
    <xdr:ext cx="599010" cy="259045"/>
    <xdr:sp macro="" textlink="">
      <xdr:nvSpPr>
        <xdr:cNvPr id="206" name="テキスト ボックス 205"/>
        <xdr:cNvSpPr txBox="1"/>
      </xdr:nvSpPr>
      <xdr:spPr>
        <a:xfrm>
          <a:off x="2608795" y="1237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71673</xdr:rowOff>
    </xdr:from>
    <xdr:to>
      <xdr:col>10</xdr:col>
      <xdr:colOff>165100</xdr:colOff>
      <xdr:row>74</xdr:row>
      <xdr:rowOff>1823</xdr:rowOff>
    </xdr:to>
    <xdr:sp macro="" textlink="">
      <xdr:nvSpPr>
        <xdr:cNvPr id="207" name="楕円 206"/>
        <xdr:cNvSpPr/>
      </xdr:nvSpPr>
      <xdr:spPr>
        <a:xfrm>
          <a:off x="1968500" y="125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18350</xdr:rowOff>
    </xdr:from>
    <xdr:ext cx="599010" cy="259045"/>
    <xdr:sp macro="" textlink="">
      <xdr:nvSpPr>
        <xdr:cNvPr id="208" name="テキスト ボックス 207"/>
        <xdr:cNvSpPr txBox="1"/>
      </xdr:nvSpPr>
      <xdr:spPr>
        <a:xfrm>
          <a:off x="1719795" y="1236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7845</xdr:rowOff>
    </xdr:from>
    <xdr:to>
      <xdr:col>6</xdr:col>
      <xdr:colOff>38100</xdr:colOff>
      <xdr:row>74</xdr:row>
      <xdr:rowOff>109445</xdr:rowOff>
    </xdr:to>
    <xdr:sp macro="" textlink="">
      <xdr:nvSpPr>
        <xdr:cNvPr id="209" name="楕円 208"/>
        <xdr:cNvSpPr/>
      </xdr:nvSpPr>
      <xdr:spPr>
        <a:xfrm>
          <a:off x="1079500" y="126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125972</xdr:rowOff>
    </xdr:from>
    <xdr:ext cx="599010" cy="259045"/>
    <xdr:sp macro="" textlink="">
      <xdr:nvSpPr>
        <xdr:cNvPr id="210" name="テキスト ボックス 209"/>
        <xdr:cNvSpPr txBox="1"/>
      </xdr:nvSpPr>
      <xdr:spPr>
        <a:xfrm>
          <a:off x="830795" y="1247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19596</xdr:rowOff>
    </xdr:from>
    <xdr:to>
      <xdr:col>24</xdr:col>
      <xdr:colOff>63500</xdr:colOff>
      <xdr:row>99</xdr:row>
      <xdr:rowOff>25857</xdr:rowOff>
    </xdr:to>
    <xdr:cxnSp macro="">
      <xdr:nvCxnSpPr>
        <xdr:cNvPr id="240" name="直線コネクタ 239"/>
        <xdr:cNvCxnSpPr/>
      </xdr:nvCxnSpPr>
      <xdr:spPr>
        <a:xfrm flipV="1">
          <a:off x="3797300" y="16993146"/>
          <a:ext cx="8382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170231</xdr:rowOff>
    </xdr:from>
    <xdr:to>
      <xdr:col>19</xdr:col>
      <xdr:colOff>177800</xdr:colOff>
      <xdr:row>99</xdr:row>
      <xdr:rowOff>25857</xdr:rowOff>
    </xdr:to>
    <xdr:cxnSp macro="">
      <xdr:nvCxnSpPr>
        <xdr:cNvPr id="243" name="直線コネクタ 242"/>
        <xdr:cNvCxnSpPr/>
      </xdr:nvCxnSpPr>
      <xdr:spPr>
        <a:xfrm>
          <a:off x="2908300" y="16972331"/>
          <a:ext cx="889000" cy="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147765</xdr:rowOff>
    </xdr:from>
    <xdr:to>
      <xdr:col>15</xdr:col>
      <xdr:colOff>50800</xdr:colOff>
      <xdr:row>98</xdr:row>
      <xdr:rowOff>170231</xdr:rowOff>
    </xdr:to>
    <xdr:cxnSp macro="">
      <xdr:nvCxnSpPr>
        <xdr:cNvPr id="246" name="直線コネクタ 245"/>
        <xdr:cNvCxnSpPr/>
      </xdr:nvCxnSpPr>
      <xdr:spPr>
        <a:xfrm>
          <a:off x="2019300" y="16949865"/>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147765</xdr:rowOff>
    </xdr:from>
    <xdr:to>
      <xdr:col>10</xdr:col>
      <xdr:colOff>114300</xdr:colOff>
      <xdr:row>99</xdr:row>
      <xdr:rowOff>17768</xdr:rowOff>
    </xdr:to>
    <xdr:cxnSp macro="">
      <xdr:nvCxnSpPr>
        <xdr:cNvPr id="249" name="直線コネクタ 248"/>
        <xdr:cNvCxnSpPr/>
      </xdr:nvCxnSpPr>
      <xdr:spPr>
        <a:xfrm flipV="1">
          <a:off x="1130300" y="16949865"/>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140246</xdr:rowOff>
    </xdr:from>
    <xdr:to>
      <xdr:col>24</xdr:col>
      <xdr:colOff>114300</xdr:colOff>
      <xdr:row>99</xdr:row>
      <xdr:rowOff>70396</xdr:rowOff>
    </xdr:to>
    <xdr:sp macro="" textlink="">
      <xdr:nvSpPr>
        <xdr:cNvPr id="259" name="楕円 258"/>
        <xdr:cNvSpPr/>
      </xdr:nvSpPr>
      <xdr:spPr>
        <a:xfrm>
          <a:off x="4584700" y="169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55173</xdr:rowOff>
    </xdr:from>
    <xdr:ext cx="534377" cy="259045"/>
    <xdr:sp macro="" textlink="">
      <xdr:nvSpPr>
        <xdr:cNvPr id="260" name="衛生費該当値テキスト"/>
        <xdr:cNvSpPr txBox="1"/>
      </xdr:nvSpPr>
      <xdr:spPr>
        <a:xfrm>
          <a:off x="4686300" y="1685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146507</xdr:rowOff>
    </xdr:from>
    <xdr:to>
      <xdr:col>20</xdr:col>
      <xdr:colOff>38100</xdr:colOff>
      <xdr:row>99</xdr:row>
      <xdr:rowOff>76657</xdr:rowOff>
    </xdr:to>
    <xdr:sp macro="" textlink="">
      <xdr:nvSpPr>
        <xdr:cNvPr id="261" name="楕円 260"/>
        <xdr:cNvSpPr/>
      </xdr:nvSpPr>
      <xdr:spPr>
        <a:xfrm>
          <a:off x="3746500" y="169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67784</xdr:rowOff>
    </xdr:from>
    <xdr:ext cx="534377" cy="259045"/>
    <xdr:sp macro="" textlink="">
      <xdr:nvSpPr>
        <xdr:cNvPr id="262" name="テキスト ボックス 261"/>
        <xdr:cNvSpPr txBox="1"/>
      </xdr:nvSpPr>
      <xdr:spPr>
        <a:xfrm>
          <a:off x="3530111" y="170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119431</xdr:rowOff>
    </xdr:from>
    <xdr:to>
      <xdr:col>15</xdr:col>
      <xdr:colOff>101600</xdr:colOff>
      <xdr:row>99</xdr:row>
      <xdr:rowOff>49581</xdr:rowOff>
    </xdr:to>
    <xdr:sp macro="" textlink="">
      <xdr:nvSpPr>
        <xdr:cNvPr id="263" name="楕円 262"/>
        <xdr:cNvSpPr/>
      </xdr:nvSpPr>
      <xdr:spPr>
        <a:xfrm>
          <a:off x="2857500" y="169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40708</xdr:rowOff>
    </xdr:from>
    <xdr:ext cx="534377" cy="259045"/>
    <xdr:sp macro="" textlink="">
      <xdr:nvSpPr>
        <xdr:cNvPr id="264" name="テキスト ボックス 263"/>
        <xdr:cNvSpPr txBox="1"/>
      </xdr:nvSpPr>
      <xdr:spPr>
        <a:xfrm>
          <a:off x="2641111" y="170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96965</xdr:rowOff>
    </xdr:from>
    <xdr:to>
      <xdr:col>10</xdr:col>
      <xdr:colOff>165100</xdr:colOff>
      <xdr:row>99</xdr:row>
      <xdr:rowOff>27115</xdr:rowOff>
    </xdr:to>
    <xdr:sp macro="" textlink="">
      <xdr:nvSpPr>
        <xdr:cNvPr id="265" name="楕円 264"/>
        <xdr:cNvSpPr/>
      </xdr:nvSpPr>
      <xdr:spPr>
        <a:xfrm>
          <a:off x="1968500" y="168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18242</xdr:rowOff>
    </xdr:from>
    <xdr:ext cx="534377" cy="259045"/>
    <xdr:sp macro="" textlink="">
      <xdr:nvSpPr>
        <xdr:cNvPr id="266" name="テキスト ボックス 265"/>
        <xdr:cNvSpPr txBox="1"/>
      </xdr:nvSpPr>
      <xdr:spPr>
        <a:xfrm>
          <a:off x="1752111" y="1699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138418</xdr:rowOff>
    </xdr:from>
    <xdr:to>
      <xdr:col>6</xdr:col>
      <xdr:colOff>38100</xdr:colOff>
      <xdr:row>99</xdr:row>
      <xdr:rowOff>68568</xdr:rowOff>
    </xdr:to>
    <xdr:sp macro="" textlink="">
      <xdr:nvSpPr>
        <xdr:cNvPr id="267" name="楕円 266"/>
        <xdr:cNvSpPr/>
      </xdr:nvSpPr>
      <xdr:spPr>
        <a:xfrm>
          <a:off x="1079500" y="1694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59695</xdr:rowOff>
    </xdr:from>
    <xdr:ext cx="534377" cy="259045"/>
    <xdr:sp macro="" textlink="">
      <xdr:nvSpPr>
        <xdr:cNvPr id="268" name="テキスト ボックス 267"/>
        <xdr:cNvSpPr txBox="1"/>
      </xdr:nvSpPr>
      <xdr:spPr>
        <a:xfrm>
          <a:off x="863111" y="1703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79349</xdr:rowOff>
    </xdr:from>
    <xdr:to>
      <xdr:col>55</xdr:col>
      <xdr:colOff>0</xdr:colOff>
      <xdr:row>38</xdr:row>
      <xdr:rowOff>82093</xdr:rowOff>
    </xdr:to>
    <xdr:cxnSp macro="">
      <xdr:nvCxnSpPr>
        <xdr:cNvPr id="295" name="直線コネクタ 294"/>
        <xdr:cNvCxnSpPr/>
      </xdr:nvCxnSpPr>
      <xdr:spPr>
        <a:xfrm flipV="1">
          <a:off x="9639300" y="659444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82093</xdr:rowOff>
    </xdr:from>
    <xdr:to>
      <xdr:col>50</xdr:col>
      <xdr:colOff>114300</xdr:colOff>
      <xdr:row>38</xdr:row>
      <xdr:rowOff>83007</xdr:rowOff>
    </xdr:to>
    <xdr:cxnSp macro="">
      <xdr:nvCxnSpPr>
        <xdr:cNvPr id="298" name="直線コネクタ 297"/>
        <xdr:cNvCxnSpPr/>
      </xdr:nvCxnSpPr>
      <xdr:spPr>
        <a:xfrm flipV="1">
          <a:off x="8750300" y="659719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83007</xdr:rowOff>
    </xdr:from>
    <xdr:to>
      <xdr:col>45</xdr:col>
      <xdr:colOff>177800</xdr:colOff>
      <xdr:row>38</xdr:row>
      <xdr:rowOff>83693</xdr:rowOff>
    </xdr:to>
    <xdr:cxnSp macro="">
      <xdr:nvCxnSpPr>
        <xdr:cNvPr id="301" name="直線コネクタ 300"/>
        <xdr:cNvCxnSpPr/>
      </xdr:nvCxnSpPr>
      <xdr:spPr>
        <a:xfrm flipV="1">
          <a:off x="7861300" y="659810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83693</xdr:rowOff>
    </xdr:from>
    <xdr:to>
      <xdr:col>41</xdr:col>
      <xdr:colOff>50800</xdr:colOff>
      <xdr:row>38</xdr:row>
      <xdr:rowOff>88494</xdr:rowOff>
    </xdr:to>
    <xdr:cxnSp macro="">
      <xdr:nvCxnSpPr>
        <xdr:cNvPr id="304" name="直線コネクタ 303"/>
        <xdr:cNvCxnSpPr/>
      </xdr:nvCxnSpPr>
      <xdr:spPr>
        <a:xfrm flipV="1">
          <a:off x="6972300" y="659879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28549</xdr:rowOff>
    </xdr:from>
    <xdr:to>
      <xdr:col>55</xdr:col>
      <xdr:colOff>50800</xdr:colOff>
      <xdr:row>38</xdr:row>
      <xdr:rowOff>130149</xdr:rowOff>
    </xdr:to>
    <xdr:sp macro="" textlink="">
      <xdr:nvSpPr>
        <xdr:cNvPr id="314" name="楕円 313"/>
        <xdr:cNvSpPr/>
      </xdr:nvSpPr>
      <xdr:spPr>
        <a:xfrm>
          <a:off x="104267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114926</xdr:rowOff>
    </xdr:from>
    <xdr:ext cx="378565" cy="259045"/>
    <xdr:sp macro="" textlink="">
      <xdr:nvSpPr>
        <xdr:cNvPr id="315" name="労働費該当値テキスト"/>
        <xdr:cNvSpPr txBox="1"/>
      </xdr:nvSpPr>
      <xdr:spPr>
        <a:xfrm>
          <a:off x="10528300" y="6458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31293</xdr:rowOff>
    </xdr:from>
    <xdr:to>
      <xdr:col>50</xdr:col>
      <xdr:colOff>165100</xdr:colOff>
      <xdr:row>38</xdr:row>
      <xdr:rowOff>132893</xdr:rowOff>
    </xdr:to>
    <xdr:sp macro="" textlink="">
      <xdr:nvSpPr>
        <xdr:cNvPr id="316" name="楕円 315"/>
        <xdr:cNvSpPr/>
      </xdr:nvSpPr>
      <xdr:spPr>
        <a:xfrm>
          <a:off x="9588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124020</xdr:rowOff>
    </xdr:from>
    <xdr:ext cx="378565" cy="259045"/>
    <xdr:sp macro="" textlink="">
      <xdr:nvSpPr>
        <xdr:cNvPr id="317" name="テキスト ボックス 316"/>
        <xdr:cNvSpPr txBox="1"/>
      </xdr:nvSpPr>
      <xdr:spPr>
        <a:xfrm>
          <a:off x="9450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32207</xdr:rowOff>
    </xdr:from>
    <xdr:to>
      <xdr:col>46</xdr:col>
      <xdr:colOff>38100</xdr:colOff>
      <xdr:row>38</xdr:row>
      <xdr:rowOff>133807</xdr:rowOff>
    </xdr:to>
    <xdr:sp macro="" textlink="">
      <xdr:nvSpPr>
        <xdr:cNvPr id="318" name="楕円 317"/>
        <xdr:cNvSpPr/>
      </xdr:nvSpPr>
      <xdr:spPr>
        <a:xfrm>
          <a:off x="86995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124934</xdr:rowOff>
    </xdr:from>
    <xdr:ext cx="378565" cy="259045"/>
    <xdr:sp macro="" textlink="">
      <xdr:nvSpPr>
        <xdr:cNvPr id="319" name="テキスト ボックス 318"/>
        <xdr:cNvSpPr txBox="1"/>
      </xdr:nvSpPr>
      <xdr:spPr>
        <a:xfrm>
          <a:off x="8561017" y="6640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32893</xdr:rowOff>
    </xdr:from>
    <xdr:to>
      <xdr:col>41</xdr:col>
      <xdr:colOff>101600</xdr:colOff>
      <xdr:row>38</xdr:row>
      <xdr:rowOff>134493</xdr:rowOff>
    </xdr:to>
    <xdr:sp macro="" textlink="">
      <xdr:nvSpPr>
        <xdr:cNvPr id="320" name="楕円 319"/>
        <xdr:cNvSpPr/>
      </xdr:nvSpPr>
      <xdr:spPr>
        <a:xfrm>
          <a:off x="7810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125620</xdr:rowOff>
    </xdr:from>
    <xdr:ext cx="378565" cy="259045"/>
    <xdr:sp macro="" textlink="">
      <xdr:nvSpPr>
        <xdr:cNvPr id="321" name="テキスト ボックス 320"/>
        <xdr:cNvSpPr txBox="1"/>
      </xdr:nvSpPr>
      <xdr:spPr>
        <a:xfrm>
          <a:off x="7672017" y="664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37694</xdr:rowOff>
    </xdr:from>
    <xdr:to>
      <xdr:col>36</xdr:col>
      <xdr:colOff>165100</xdr:colOff>
      <xdr:row>38</xdr:row>
      <xdr:rowOff>139294</xdr:rowOff>
    </xdr:to>
    <xdr:sp macro="" textlink="">
      <xdr:nvSpPr>
        <xdr:cNvPr id="322" name="楕円 321"/>
        <xdr:cNvSpPr/>
      </xdr:nvSpPr>
      <xdr:spPr>
        <a:xfrm>
          <a:off x="69215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130421</xdr:rowOff>
    </xdr:from>
    <xdr:ext cx="378565" cy="259045"/>
    <xdr:sp macro="" textlink="">
      <xdr:nvSpPr>
        <xdr:cNvPr id="323" name="テキスト ボックス 322"/>
        <xdr:cNvSpPr txBox="1"/>
      </xdr:nvSpPr>
      <xdr:spPr>
        <a:xfrm>
          <a:off x="6783017" y="66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170256</xdr:rowOff>
    </xdr:from>
    <xdr:to>
      <xdr:col>55</xdr:col>
      <xdr:colOff>0</xdr:colOff>
      <xdr:row>56</xdr:row>
      <xdr:rowOff>46945</xdr:rowOff>
    </xdr:to>
    <xdr:cxnSp macro="">
      <xdr:nvCxnSpPr>
        <xdr:cNvPr id="352" name="直線コネクタ 351"/>
        <xdr:cNvCxnSpPr/>
      </xdr:nvCxnSpPr>
      <xdr:spPr>
        <a:xfrm>
          <a:off x="9639300" y="9600006"/>
          <a:ext cx="838200" cy="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170256</xdr:rowOff>
    </xdr:from>
    <xdr:to>
      <xdr:col>50</xdr:col>
      <xdr:colOff>114300</xdr:colOff>
      <xdr:row>56</xdr:row>
      <xdr:rowOff>47860</xdr:rowOff>
    </xdr:to>
    <xdr:cxnSp macro="">
      <xdr:nvCxnSpPr>
        <xdr:cNvPr id="355" name="直線コネクタ 354"/>
        <xdr:cNvCxnSpPr/>
      </xdr:nvCxnSpPr>
      <xdr:spPr>
        <a:xfrm flipV="1">
          <a:off x="8750300" y="9600006"/>
          <a:ext cx="889000" cy="4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141053</xdr:rowOff>
    </xdr:from>
    <xdr:to>
      <xdr:col>45</xdr:col>
      <xdr:colOff>177800</xdr:colOff>
      <xdr:row>56</xdr:row>
      <xdr:rowOff>47860</xdr:rowOff>
    </xdr:to>
    <xdr:cxnSp macro="">
      <xdr:nvCxnSpPr>
        <xdr:cNvPr id="358" name="直線コネクタ 357"/>
        <xdr:cNvCxnSpPr/>
      </xdr:nvCxnSpPr>
      <xdr:spPr>
        <a:xfrm>
          <a:off x="7861300" y="9570803"/>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127260</xdr:rowOff>
    </xdr:from>
    <xdr:to>
      <xdr:col>41</xdr:col>
      <xdr:colOff>50800</xdr:colOff>
      <xdr:row>55</xdr:row>
      <xdr:rowOff>141053</xdr:rowOff>
    </xdr:to>
    <xdr:cxnSp macro="">
      <xdr:nvCxnSpPr>
        <xdr:cNvPr id="361" name="直線コネクタ 360"/>
        <xdr:cNvCxnSpPr/>
      </xdr:nvCxnSpPr>
      <xdr:spPr>
        <a:xfrm>
          <a:off x="6972300" y="9557010"/>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167595</xdr:rowOff>
    </xdr:from>
    <xdr:to>
      <xdr:col>55</xdr:col>
      <xdr:colOff>50800</xdr:colOff>
      <xdr:row>56</xdr:row>
      <xdr:rowOff>97745</xdr:rowOff>
    </xdr:to>
    <xdr:sp macro="" textlink="">
      <xdr:nvSpPr>
        <xdr:cNvPr id="371" name="楕円 370"/>
        <xdr:cNvSpPr/>
      </xdr:nvSpPr>
      <xdr:spPr>
        <a:xfrm>
          <a:off x="10426700" y="95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19022</xdr:rowOff>
    </xdr:from>
    <xdr:ext cx="534377" cy="259045"/>
    <xdr:sp macro="" textlink="">
      <xdr:nvSpPr>
        <xdr:cNvPr id="372" name="農林水産業費該当値テキスト"/>
        <xdr:cNvSpPr txBox="1"/>
      </xdr:nvSpPr>
      <xdr:spPr>
        <a:xfrm>
          <a:off x="10528300" y="944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119456</xdr:rowOff>
    </xdr:from>
    <xdr:to>
      <xdr:col>50</xdr:col>
      <xdr:colOff>165100</xdr:colOff>
      <xdr:row>56</xdr:row>
      <xdr:rowOff>49606</xdr:rowOff>
    </xdr:to>
    <xdr:sp macro="" textlink="">
      <xdr:nvSpPr>
        <xdr:cNvPr id="373" name="楕円 372"/>
        <xdr:cNvSpPr/>
      </xdr:nvSpPr>
      <xdr:spPr>
        <a:xfrm>
          <a:off x="9588500" y="95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66133</xdr:rowOff>
    </xdr:from>
    <xdr:ext cx="534377" cy="259045"/>
    <xdr:sp macro="" textlink="">
      <xdr:nvSpPr>
        <xdr:cNvPr id="374" name="テキスト ボックス 373"/>
        <xdr:cNvSpPr txBox="1"/>
      </xdr:nvSpPr>
      <xdr:spPr>
        <a:xfrm>
          <a:off x="9372111" y="932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168510</xdr:rowOff>
    </xdr:from>
    <xdr:to>
      <xdr:col>46</xdr:col>
      <xdr:colOff>38100</xdr:colOff>
      <xdr:row>56</xdr:row>
      <xdr:rowOff>98660</xdr:rowOff>
    </xdr:to>
    <xdr:sp macro="" textlink="">
      <xdr:nvSpPr>
        <xdr:cNvPr id="375" name="楕円 374"/>
        <xdr:cNvSpPr/>
      </xdr:nvSpPr>
      <xdr:spPr>
        <a:xfrm>
          <a:off x="8699500" y="95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115187</xdr:rowOff>
    </xdr:from>
    <xdr:ext cx="534377" cy="259045"/>
    <xdr:sp macro="" textlink="">
      <xdr:nvSpPr>
        <xdr:cNvPr id="376" name="テキスト ボックス 375"/>
        <xdr:cNvSpPr txBox="1"/>
      </xdr:nvSpPr>
      <xdr:spPr>
        <a:xfrm>
          <a:off x="8483111" y="9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90253</xdr:rowOff>
    </xdr:from>
    <xdr:to>
      <xdr:col>41</xdr:col>
      <xdr:colOff>101600</xdr:colOff>
      <xdr:row>56</xdr:row>
      <xdr:rowOff>20403</xdr:rowOff>
    </xdr:to>
    <xdr:sp macro="" textlink="">
      <xdr:nvSpPr>
        <xdr:cNvPr id="377" name="楕円 376"/>
        <xdr:cNvSpPr/>
      </xdr:nvSpPr>
      <xdr:spPr>
        <a:xfrm>
          <a:off x="7810500" y="95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36930</xdr:rowOff>
    </xdr:from>
    <xdr:ext cx="534377" cy="259045"/>
    <xdr:sp macro="" textlink="">
      <xdr:nvSpPr>
        <xdr:cNvPr id="378" name="テキスト ボックス 377"/>
        <xdr:cNvSpPr txBox="1"/>
      </xdr:nvSpPr>
      <xdr:spPr>
        <a:xfrm>
          <a:off x="7594111" y="929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76460</xdr:rowOff>
    </xdr:from>
    <xdr:to>
      <xdr:col>36</xdr:col>
      <xdr:colOff>165100</xdr:colOff>
      <xdr:row>56</xdr:row>
      <xdr:rowOff>6610</xdr:rowOff>
    </xdr:to>
    <xdr:sp macro="" textlink="">
      <xdr:nvSpPr>
        <xdr:cNvPr id="379" name="楕円 378"/>
        <xdr:cNvSpPr/>
      </xdr:nvSpPr>
      <xdr:spPr>
        <a:xfrm>
          <a:off x="6921500" y="9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23137</xdr:rowOff>
    </xdr:from>
    <xdr:ext cx="534377" cy="259045"/>
    <xdr:sp macro="" textlink="">
      <xdr:nvSpPr>
        <xdr:cNvPr id="380" name="テキスト ボックス 379"/>
        <xdr:cNvSpPr txBox="1"/>
      </xdr:nvSpPr>
      <xdr:spPr>
        <a:xfrm>
          <a:off x="6705111" y="928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120269</xdr:rowOff>
    </xdr:from>
    <xdr:to>
      <xdr:col>55</xdr:col>
      <xdr:colOff>0</xdr:colOff>
      <xdr:row>77</xdr:row>
      <xdr:rowOff>50622</xdr:rowOff>
    </xdr:to>
    <xdr:cxnSp macro="">
      <xdr:nvCxnSpPr>
        <xdr:cNvPr id="409" name="直線コネクタ 408"/>
        <xdr:cNvCxnSpPr/>
      </xdr:nvCxnSpPr>
      <xdr:spPr>
        <a:xfrm flipV="1">
          <a:off x="9639300" y="13150469"/>
          <a:ext cx="8382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50622</xdr:rowOff>
    </xdr:from>
    <xdr:to>
      <xdr:col>50</xdr:col>
      <xdr:colOff>114300</xdr:colOff>
      <xdr:row>77</xdr:row>
      <xdr:rowOff>136709</xdr:rowOff>
    </xdr:to>
    <xdr:cxnSp macro="">
      <xdr:nvCxnSpPr>
        <xdr:cNvPr id="412" name="直線コネクタ 411"/>
        <xdr:cNvCxnSpPr/>
      </xdr:nvCxnSpPr>
      <xdr:spPr>
        <a:xfrm flipV="1">
          <a:off x="8750300" y="13252272"/>
          <a:ext cx="889000" cy="8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136709</xdr:rowOff>
    </xdr:from>
    <xdr:to>
      <xdr:col>45</xdr:col>
      <xdr:colOff>177800</xdr:colOff>
      <xdr:row>78</xdr:row>
      <xdr:rowOff>37821</xdr:rowOff>
    </xdr:to>
    <xdr:cxnSp macro="">
      <xdr:nvCxnSpPr>
        <xdr:cNvPr id="415" name="直線コネクタ 414"/>
        <xdr:cNvCxnSpPr/>
      </xdr:nvCxnSpPr>
      <xdr:spPr>
        <a:xfrm flipV="1">
          <a:off x="7861300" y="13338359"/>
          <a:ext cx="889000" cy="7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157398</xdr:rowOff>
    </xdr:from>
    <xdr:to>
      <xdr:col>41</xdr:col>
      <xdr:colOff>50800</xdr:colOff>
      <xdr:row>78</xdr:row>
      <xdr:rowOff>37821</xdr:rowOff>
    </xdr:to>
    <xdr:cxnSp macro="">
      <xdr:nvCxnSpPr>
        <xdr:cNvPr id="418" name="直線コネクタ 417"/>
        <xdr:cNvCxnSpPr/>
      </xdr:nvCxnSpPr>
      <xdr:spPr>
        <a:xfrm>
          <a:off x="6972300" y="13359048"/>
          <a:ext cx="889000" cy="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69469</xdr:rowOff>
    </xdr:from>
    <xdr:to>
      <xdr:col>55</xdr:col>
      <xdr:colOff>50800</xdr:colOff>
      <xdr:row>76</xdr:row>
      <xdr:rowOff>171069</xdr:rowOff>
    </xdr:to>
    <xdr:sp macro="" textlink="">
      <xdr:nvSpPr>
        <xdr:cNvPr id="428" name="楕円 427"/>
        <xdr:cNvSpPr/>
      </xdr:nvSpPr>
      <xdr:spPr>
        <a:xfrm>
          <a:off x="10426700" y="130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92346</xdr:rowOff>
    </xdr:from>
    <xdr:ext cx="534377" cy="259045"/>
    <xdr:sp macro="" textlink="">
      <xdr:nvSpPr>
        <xdr:cNvPr id="429" name="商工費該当値テキスト"/>
        <xdr:cNvSpPr txBox="1"/>
      </xdr:nvSpPr>
      <xdr:spPr>
        <a:xfrm>
          <a:off x="10528300" y="1295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171272</xdr:rowOff>
    </xdr:from>
    <xdr:to>
      <xdr:col>50</xdr:col>
      <xdr:colOff>165100</xdr:colOff>
      <xdr:row>77</xdr:row>
      <xdr:rowOff>101422</xdr:rowOff>
    </xdr:to>
    <xdr:sp macro="" textlink="">
      <xdr:nvSpPr>
        <xdr:cNvPr id="430" name="楕円 429"/>
        <xdr:cNvSpPr/>
      </xdr:nvSpPr>
      <xdr:spPr>
        <a:xfrm>
          <a:off x="9588500" y="132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117949</xdr:rowOff>
    </xdr:from>
    <xdr:ext cx="534377" cy="259045"/>
    <xdr:sp macro="" textlink="">
      <xdr:nvSpPr>
        <xdr:cNvPr id="431" name="テキスト ボックス 430"/>
        <xdr:cNvSpPr txBox="1"/>
      </xdr:nvSpPr>
      <xdr:spPr>
        <a:xfrm>
          <a:off x="9372111" y="129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85909</xdr:rowOff>
    </xdr:from>
    <xdr:to>
      <xdr:col>46</xdr:col>
      <xdr:colOff>38100</xdr:colOff>
      <xdr:row>78</xdr:row>
      <xdr:rowOff>16059</xdr:rowOff>
    </xdr:to>
    <xdr:sp macro="" textlink="">
      <xdr:nvSpPr>
        <xdr:cNvPr id="432" name="楕円 431"/>
        <xdr:cNvSpPr/>
      </xdr:nvSpPr>
      <xdr:spPr>
        <a:xfrm>
          <a:off x="8699500" y="1328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7186</xdr:rowOff>
    </xdr:from>
    <xdr:ext cx="534377" cy="259045"/>
    <xdr:sp macro="" textlink="">
      <xdr:nvSpPr>
        <xdr:cNvPr id="433" name="テキスト ボックス 432"/>
        <xdr:cNvSpPr txBox="1"/>
      </xdr:nvSpPr>
      <xdr:spPr>
        <a:xfrm>
          <a:off x="8483111" y="1338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158471</xdr:rowOff>
    </xdr:from>
    <xdr:to>
      <xdr:col>41</xdr:col>
      <xdr:colOff>101600</xdr:colOff>
      <xdr:row>78</xdr:row>
      <xdr:rowOff>88621</xdr:rowOff>
    </xdr:to>
    <xdr:sp macro="" textlink="">
      <xdr:nvSpPr>
        <xdr:cNvPr id="434" name="楕円 433"/>
        <xdr:cNvSpPr/>
      </xdr:nvSpPr>
      <xdr:spPr>
        <a:xfrm>
          <a:off x="7810500" y="133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79748</xdr:rowOff>
    </xdr:from>
    <xdr:ext cx="469744" cy="259045"/>
    <xdr:sp macro="" textlink="">
      <xdr:nvSpPr>
        <xdr:cNvPr id="435" name="テキスト ボックス 434"/>
        <xdr:cNvSpPr txBox="1"/>
      </xdr:nvSpPr>
      <xdr:spPr>
        <a:xfrm>
          <a:off x="7626428" y="1345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106598</xdr:rowOff>
    </xdr:from>
    <xdr:to>
      <xdr:col>36</xdr:col>
      <xdr:colOff>165100</xdr:colOff>
      <xdr:row>78</xdr:row>
      <xdr:rowOff>36748</xdr:rowOff>
    </xdr:to>
    <xdr:sp macro="" textlink="">
      <xdr:nvSpPr>
        <xdr:cNvPr id="436" name="楕円 435"/>
        <xdr:cNvSpPr/>
      </xdr:nvSpPr>
      <xdr:spPr>
        <a:xfrm>
          <a:off x="6921500" y="133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27875</xdr:rowOff>
    </xdr:from>
    <xdr:ext cx="534377" cy="259045"/>
    <xdr:sp macro="" textlink="">
      <xdr:nvSpPr>
        <xdr:cNvPr id="437" name="テキスト ボックス 436"/>
        <xdr:cNvSpPr txBox="1"/>
      </xdr:nvSpPr>
      <xdr:spPr>
        <a:xfrm>
          <a:off x="6705111" y="134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71317</xdr:rowOff>
    </xdr:from>
    <xdr:to>
      <xdr:col>55</xdr:col>
      <xdr:colOff>0</xdr:colOff>
      <xdr:row>98</xdr:row>
      <xdr:rowOff>37624</xdr:rowOff>
    </xdr:to>
    <xdr:cxnSp macro="">
      <xdr:nvCxnSpPr>
        <xdr:cNvPr id="469" name="直線コネクタ 468"/>
        <xdr:cNvCxnSpPr/>
      </xdr:nvCxnSpPr>
      <xdr:spPr>
        <a:xfrm flipV="1">
          <a:off x="9639300" y="16701967"/>
          <a:ext cx="838200" cy="1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4456</xdr:rowOff>
    </xdr:from>
    <xdr:to>
      <xdr:col>50</xdr:col>
      <xdr:colOff>114300</xdr:colOff>
      <xdr:row>98</xdr:row>
      <xdr:rowOff>37624</xdr:rowOff>
    </xdr:to>
    <xdr:cxnSp macro="">
      <xdr:nvCxnSpPr>
        <xdr:cNvPr id="472" name="直線コネクタ 471"/>
        <xdr:cNvCxnSpPr/>
      </xdr:nvCxnSpPr>
      <xdr:spPr>
        <a:xfrm>
          <a:off x="8750300" y="16806556"/>
          <a:ext cx="889000" cy="3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4456</xdr:rowOff>
    </xdr:from>
    <xdr:to>
      <xdr:col>45</xdr:col>
      <xdr:colOff>177800</xdr:colOff>
      <xdr:row>98</xdr:row>
      <xdr:rowOff>99989</xdr:rowOff>
    </xdr:to>
    <xdr:cxnSp macro="">
      <xdr:nvCxnSpPr>
        <xdr:cNvPr id="475" name="直線コネクタ 474"/>
        <xdr:cNvCxnSpPr/>
      </xdr:nvCxnSpPr>
      <xdr:spPr>
        <a:xfrm flipV="1">
          <a:off x="7861300" y="16806556"/>
          <a:ext cx="889000" cy="9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8897</xdr:rowOff>
    </xdr:from>
    <xdr:to>
      <xdr:col>41</xdr:col>
      <xdr:colOff>50800</xdr:colOff>
      <xdr:row>98</xdr:row>
      <xdr:rowOff>99989</xdr:rowOff>
    </xdr:to>
    <xdr:cxnSp macro="">
      <xdr:nvCxnSpPr>
        <xdr:cNvPr id="478" name="直線コネクタ 477"/>
        <xdr:cNvCxnSpPr/>
      </xdr:nvCxnSpPr>
      <xdr:spPr>
        <a:xfrm>
          <a:off x="6972300" y="16810997"/>
          <a:ext cx="889000" cy="9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20517</xdr:rowOff>
    </xdr:from>
    <xdr:to>
      <xdr:col>55</xdr:col>
      <xdr:colOff>50800</xdr:colOff>
      <xdr:row>97</xdr:row>
      <xdr:rowOff>122117</xdr:rowOff>
    </xdr:to>
    <xdr:sp macro="" textlink="">
      <xdr:nvSpPr>
        <xdr:cNvPr id="488" name="楕円 487"/>
        <xdr:cNvSpPr/>
      </xdr:nvSpPr>
      <xdr:spPr>
        <a:xfrm>
          <a:off x="10426700" y="1665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43394</xdr:rowOff>
    </xdr:from>
    <xdr:ext cx="534377" cy="259045"/>
    <xdr:sp macro="" textlink="">
      <xdr:nvSpPr>
        <xdr:cNvPr id="489" name="土木費該当値テキスト"/>
        <xdr:cNvSpPr txBox="1"/>
      </xdr:nvSpPr>
      <xdr:spPr>
        <a:xfrm>
          <a:off x="10528300" y="1650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158274</xdr:rowOff>
    </xdr:from>
    <xdr:to>
      <xdr:col>50</xdr:col>
      <xdr:colOff>165100</xdr:colOff>
      <xdr:row>98</xdr:row>
      <xdr:rowOff>88424</xdr:rowOff>
    </xdr:to>
    <xdr:sp macro="" textlink="">
      <xdr:nvSpPr>
        <xdr:cNvPr id="490" name="楕円 489"/>
        <xdr:cNvSpPr/>
      </xdr:nvSpPr>
      <xdr:spPr>
        <a:xfrm>
          <a:off x="9588500" y="1678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79551</xdr:rowOff>
    </xdr:from>
    <xdr:ext cx="534377" cy="259045"/>
    <xdr:sp macro="" textlink="">
      <xdr:nvSpPr>
        <xdr:cNvPr id="491" name="テキスト ボックス 490"/>
        <xdr:cNvSpPr txBox="1"/>
      </xdr:nvSpPr>
      <xdr:spPr>
        <a:xfrm>
          <a:off x="9372111" y="1688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125106</xdr:rowOff>
    </xdr:from>
    <xdr:to>
      <xdr:col>46</xdr:col>
      <xdr:colOff>38100</xdr:colOff>
      <xdr:row>98</xdr:row>
      <xdr:rowOff>55256</xdr:rowOff>
    </xdr:to>
    <xdr:sp macro="" textlink="">
      <xdr:nvSpPr>
        <xdr:cNvPr id="492" name="楕円 491"/>
        <xdr:cNvSpPr/>
      </xdr:nvSpPr>
      <xdr:spPr>
        <a:xfrm>
          <a:off x="8699500" y="167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71783</xdr:rowOff>
    </xdr:from>
    <xdr:ext cx="534377" cy="259045"/>
    <xdr:sp macro="" textlink="">
      <xdr:nvSpPr>
        <xdr:cNvPr id="493" name="テキスト ボックス 492"/>
        <xdr:cNvSpPr txBox="1"/>
      </xdr:nvSpPr>
      <xdr:spPr>
        <a:xfrm>
          <a:off x="8483111" y="1653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49189</xdr:rowOff>
    </xdr:from>
    <xdr:to>
      <xdr:col>41</xdr:col>
      <xdr:colOff>101600</xdr:colOff>
      <xdr:row>98</xdr:row>
      <xdr:rowOff>150789</xdr:rowOff>
    </xdr:to>
    <xdr:sp macro="" textlink="">
      <xdr:nvSpPr>
        <xdr:cNvPr id="494" name="楕円 493"/>
        <xdr:cNvSpPr/>
      </xdr:nvSpPr>
      <xdr:spPr>
        <a:xfrm>
          <a:off x="7810500" y="168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141916</xdr:rowOff>
    </xdr:from>
    <xdr:ext cx="534377" cy="259045"/>
    <xdr:sp macro="" textlink="">
      <xdr:nvSpPr>
        <xdr:cNvPr id="495" name="テキスト ボックス 494"/>
        <xdr:cNvSpPr txBox="1"/>
      </xdr:nvSpPr>
      <xdr:spPr>
        <a:xfrm>
          <a:off x="7594111" y="169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129547</xdr:rowOff>
    </xdr:from>
    <xdr:to>
      <xdr:col>36</xdr:col>
      <xdr:colOff>165100</xdr:colOff>
      <xdr:row>98</xdr:row>
      <xdr:rowOff>59697</xdr:rowOff>
    </xdr:to>
    <xdr:sp macro="" textlink="">
      <xdr:nvSpPr>
        <xdr:cNvPr id="496" name="楕円 495"/>
        <xdr:cNvSpPr/>
      </xdr:nvSpPr>
      <xdr:spPr>
        <a:xfrm>
          <a:off x="6921500" y="167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76224</xdr:rowOff>
    </xdr:from>
    <xdr:ext cx="534377" cy="259045"/>
    <xdr:sp macro="" textlink="">
      <xdr:nvSpPr>
        <xdr:cNvPr id="497" name="テキスト ボックス 496"/>
        <xdr:cNvSpPr txBox="1"/>
      </xdr:nvSpPr>
      <xdr:spPr>
        <a:xfrm>
          <a:off x="6705111" y="165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144005</xdr:rowOff>
    </xdr:from>
    <xdr:to>
      <xdr:col>85</xdr:col>
      <xdr:colOff>127000</xdr:colOff>
      <xdr:row>36</xdr:row>
      <xdr:rowOff>2540</xdr:rowOff>
    </xdr:to>
    <xdr:cxnSp macro="">
      <xdr:nvCxnSpPr>
        <xdr:cNvPr id="527" name="直線コネクタ 526"/>
        <xdr:cNvCxnSpPr/>
      </xdr:nvCxnSpPr>
      <xdr:spPr>
        <a:xfrm>
          <a:off x="15481300" y="6144755"/>
          <a:ext cx="8382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30353</xdr:rowOff>
    </xdr:from>
    <xdr:to>
      <xdr:col>81</xdr:col>
      <xdr:colOff>50800</xdr:colOff>
      <xdr:row>35</xdr:row>
      <xdr:rowOff>144005</xdr:rowOff>
    </xdr:to>
    <xdr:cxnSp macro="">
      <xdr:nvCxnSpPr>
        <xdr:cNvPr id="530" name="直線コネクタ 529"/>
        <xdr:cNvCxnSpPr/>
      </xdr:nvCxnSpPr>
      <xdr:spPr>
        <a:xfrm>
          <a:off x="14592300" y="6031103"/>
          <a:ext cx="889000" cy="1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30353</xdr:rowOff>
    </xdr:from>
    <xdr:to>
      <xdr:col>76</xdr:col>
      <xdr:colOff>114300</xdr:colOff>
      <xdr:row>37</xdr:row>
      <xdr:rowOff>110668</xdr:rowOff>
    </xdr:to>
    <xdr:cxnSp macro="">
      <xdr:nvCxnSpPr>
        <xdr:cNvPr id="533" name="直線コネクタ 532"/>
        <xdr:cNvCxnSpPr/>
      </xdr:nvCxnSpPr>
      <xdr:spPr>
        <a:xfrm flipV="1">
          <a:off x="13703300" y="6031103"/>
          <a:ext cx="889000" cy="4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46203</xdr:rowOff>
    </xdr:from>
    <xdr:to>
      <xdr:col>71</xdr:col>
      <xdr:colOff>177800</xdr:colOff>
      <xdr:row>37</xdr:row>
      <xdr:rowOff>110668</xdr:rowOff>
    </xdr:to>
    <xdr:cxnSp macro="">
      <xdr:nvCxnSpPr>
        <xdr:cNvPr id="536" name="直線コネクタ 535"/>
        <xdr:cNvCxnSpPr/>
      </xdr:nvCxnSpPr>
      <xdr:spPr>
        <a:xfrm>
          <a:off x="12814300" y="6218403"/>
          <a:ext cx="889000" cy="23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123190</xdr:rowOff>
    </xdr:from>
    <xdr:to>
      <xdr:col>85</xdr:col>
      <xdr:colOff>177800</xdr:colOff>
      <xdr:row>36</xdr:row>
      <xdr:rowOff>53340</xdr:rowOff>
    </xdr:to>
    <xdr:sp macro="" textlink="">
      <xdr:nvSpPr>
        <xdr:cNvPr id="546" name="楕円 545"/>
        <xdr:cNvSpPr/>
      </xdr:nvSpPr>
      <xdr:spPr>
        <a:xfrm>
          <a:off x="162687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146067</xdr:rowOff>
    </xdr:from>
    <xdr:ext cx="534377" cy="259045"/>
    <xdr:sp macro="" textlink="">
      <xdr:nvSpPr>
        <xdr:cNvPr id="547" name="消防費該当値テキスト"/>
        <xdr:cNvSpPr txBox="1"/>
      </xdr:nvSpPr>
      <xdr:spPr>
        <a:xfrm>
          <a:off x="16370300" y="597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93205</xdr:rowOff>
    </xdr:from>
    <xdr:to>
      <xdr:col>81</xdr:col>
      <xdr:colOff>101600</xdr:colOff>
      <xdr:row>36</xdr:row>
      <xdr:rowOff>23355</xdr:rowOff>
    </xdr:to>
    <xdr:sp macro="" textlink="">
      <xdr:nvSpPr>
        <xdr:cNvPr id="548" name="楕円 547"/>
        <xdr:cNvSpPr/>
      </xdr:nvSpPr>
      <xdr:spPr>
        <a:xfrm>
          <a:off x="15430500" y="60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39882</xdr:rowOff>
    </xdr:from>
    <xdr:ext cx="534377" cy="259045"/>
    <xdr:sp macro="" textlink="">
      <xdr:nvSpPr>
        <xdr:cNvPr id="549" name="テキスト ボックス 548"/>
        <xdr:cNvSpPr txBox="1"/>
      </xdr:nvSpPr>
      <xdr:spPr>
        <a:xfrm>
          <a:off x="15214111" y="586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151003</xdr:rowOff>
    </xdr:from>
    <xdr:to>
      <xdr:col>76</xdr:col>
      <xdr:colOff>165100</xdr:colOff>
      <xdr:row>35</xdr:row>
      <xdr:rowOff>81153</xdr:rowOff>
    </xdr:to>
    <xdr:sp macro="" textlink="">
      <xdr:nvSpPr>
        <xdr:cNvPr id="550" name="楕円 549"/>
        <xdr:cNvSpPr/>
      </xdr:nvSpPr>
      <xdr:spPr>
        <a:xfrm>
          <a:off x="14541500" y="59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97680</xdr:rowOff>
    </xdr:from>
    <xdr:ext cx="534377" cy="259045"/>
    <xdr:sp macro="" textlink="">
      <xdr:nvSpPr>
        <xdr:cNvPr id="551" name="テキスト ボックス 550"/>
        <xdr:cNvSpPr txBox="1"/>
      </xdr:nvSpPr>
      <xdr:spPr>
        <a:xfrm>
          <a:off x="14325111" y="575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59868</xdr:rowOff>
    </xdr:from>
    <xdr:to>
      <xdr:col>72</xdr:col>
      <xdr:colOff>38100</xdr:colOff>
      <xdr:row>37</xdr:row>
      <xdr:rowOff>161468</xdr:rowOff>
    </xdr:to>
    <xdr:sp macro="" textlink="">
      <xdr:nvSpPr>
        <xdr:cNvPr id="552" name="楕円 551"/>
        <xdr:cNvSpPr/>
      </xdr:nvSpPr>
      <xdr:spPr>
        <a:xfrm>
          <a:off x="13652500" y="64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152595</xdr:rowOff>
    </xdr:from>
    <xdr:ext cx="534377" cy="259045"/>
    <xdr:sp macro="" textlink="">
      <xdr:nvSpPr>
        <xdr:cNvPr id="553" name="テキスト ボックス 552"/>
        <xdr:cNvSpPr txBox="1"/>
      </xdr:nvSpPr>
      <xdr:spPr>
        <a:xfrm>
          <a:off x="13436111" y="6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166853</xdr:rowOff>
    </xdr:from>
    <xdr:to>
      <xdr:col>67</xdr:col>
      <xdr:colOff>101600</xdr:colOff>
      <xdr:row>36</xdr:row>
      <xdr:rowOff>97003</xdr:rowOff>
    </xdr:to>
    <xdr:sp macro="" textlink="">
      <xdr:nvSpPr>
        <xdr:cNvPr id="554" name="楕円 553"/>
        <xdr:cNvSpPr/>
      </xdr:nvSpPr>
      <xdr:spPr>
        <a:xfrm>
          <a:off x="12763500" y="61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113530</xdr:rowOff>
    </xdr:from>
    <xdr:ext cx="534377" cy="259045"/>
    <xdr:sp macro="" textlink="">
      <xdr:nvSpPr>
        <xdr:cNvPr id="555" name="テキスト ボックス 554"/>
        <xdr:cNvSpPr txBox="1"/>
      </xdr:nvSpPr>
      <xdr:spPr>
        <a:xfrm>
          <a:off x="12547111" y="594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62423</xdr:rowOff>
    </xdr:from>
    <xdr:to>
      <xdr:col>85</xdr:col>
      <xdr:colOff>127000</xdr:colOff>
      <xdr:row>58</xdr:row>
      <xdr:rowOff>138927</xdr:rowOff>
    </xdr:to>
    <xdr:cxnSp macro="">
      <xdr:nvCxnSpPr>
        <xdr:cNvPr id="587" name="直線コネクタ 586"/>
        <xdr:cNvCxnSpPr/>
      </xdr:nvCxnSpPr>
      <xdr:spPr>
        <a:xfrm flipV="1">
          <a:off x="15481300" y="10006523"/>
          <a:ext cx="838200" cy="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138927</xdr:rowOff>
    </xdr:from>
    <xdr:to>
      <xdr:col>81</xdr:col>
      <xdr:colOff>50800</xdr:colOff>
      <xdr:row>59</xdr:row>
      <xdr:rowOff>10051</xdr:rowOff>
    </xdr:to>
    <xdr:cxnSp macro="">
      <xdr:nvCxnSpPr>
        <xdr:cNvPr id="590" name="直線コネクタ 589"/>
        <xdr:cNvCxnSpPr/>
      </xdr:nvCxnSpPr>
      <xdr:spPr>
        <a:xfrm flipV="1">
          <a:off x="14592300" y="10083027"/>
          <a:ext cx="889000" cy="4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66243</xdr:rowOff>
    </xdr:from>
    <xdr:to>
      <xdr:col>76</xdr:col>
      <xdr:colOff>114300</xdr:colOff>
      <xdr:row>59</xdr:row>
      <xdr:rowOff>10051</xdr:rowOff>
    </xdr:to>
    <xdr:cxnSp macro="">
      <xdr:nvCxnSpPr>
        <xdr:cNvPr id="593" name="直線コネクタ 592"/>
        <xdr:cNvCxnSpPr/>
      </xdr:nvCxnSpPr>
      <xdr:spPr>
        <a:xfrm>
          <a:off x="13703300" y="10010343"/>
          <a:ext cx="889000" cy="1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66243</xdr:rowOff>
    </xdr:from>
    <xdr:to>
      <xdr:col>71</xdr:col>
      <xdr:colOff>177800</xdr:colOff>
      <xdr:row>59</xdr:row>
      <xdr:rowOff>8005</xdr:rowOff>
    </xdr:to>
    <xdr:cxnSp macro="">
      <xdr:nvCxnSpPr>
        <xdr:cNvPr id="596" name="直線コネクタ 595"/>
        <xdr:cNvCxnSpPr/>
      </xdr:nvCxnSpPr>
      <xdr:spPr>
        <a:xfrm flipV="1">
          <a:off x="12814300" y="10010343"/>
          <a:ext cx="889000" cy="1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11623</xdr:rowOff>
    </xdr:from>
    <xdr:to>
      <xdr:col>85</xdr:col>
      <xdr:colOff>177800</xdr:colOff>
      <xdr:row>58</xdr:row>
      <xdr:rowOff>113223</xdr:rowOff>
    </xdr:to>
    <xdr:sp macro="" textlink="">
      <xdr:nvSpPr>
        <xdr:cNvPr id="606" name="楕円 605"/>
        <xdr:cNvSpPr/>
      </xdr:nvSpPr>
      <xdr:spPr>
        <a:xfrm>
          <a:off x="16268700" y="99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161500</xdr:rowOff>
    </xdr:from>
    <xdr:ext cx="534377" cy="259045"/>
    <xdr:sp macro="" textlink="">
      <xdr:nvSpPr>
        <xdr:cNvPr id="607" name="教育費該当値テキスト"/>
        <xdr:cNvSpPr txBox="1"/>
      </xdr:nvSpPr>
      <xdr:spPr>
        <a:xfrm>
          <a:off x="16370300" y="993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88127</xdr:rowOff>
    </xdr:from>
    <xdr:to>
      <xdr:col>81</xdr:col>
      <xdr:colOff>101600</xdr:colOff>
      <xdr:row>59</xdr:row>
      <xdr:rowOff>18277</xdr:rowOff>
    </xdr:to>
    <xdr:sp macro="" textlink="">
      <xdr:nvSpPr>
        <xdr:cNvPr id="608" name="楕円 607"/>
        <xdr:cNvSpPr/>
      </xdr:nvSpPr>
      <xdr:spPr>
        <a:xfrm>
          <a:off x="15430500" y="100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9404</xdr:rowOff>
    </xdr:from>
    <xdr:ext cx="534377" cy="259045"/>
    <xdr:sp macro="" textlink="">
      <xdr:nvSpPr>
        <xdr:cNvPr id="609" name="テキスト ボックス 608"/>
        <xdr:cNvSpPr txBox="1"/>
      </xdr:nvSpPr>
      <xdr:spPr>
        <a:xfrm>
          <a:off x="15214111" y="1012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130701</xdr:rowOff>
    </xdr:from>
    <xdr:to>
      <xdr:col>76</xdr:col>
      <xdr:colOff>165100</xdr:colOff>
      <xdr:row>59</xdr:row>
      <xdr:rowOff>60851</xdr:rowOff>
    </xdr:to>
    <xdr:sp macro="" textlink="">
      <xdr:nvSpPr>
        <xdr:cNvPr id="610" name="楕円 609"/>
        <xdr:cNvSpPr/>
      </xdr:nvSpPr>
      <xdr:spPr>
        <a:xfrm>
          <a:off x="14541500" y="100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51978</xdr:rowOff>
    </xdr:from>
    <xdr:ext cx="534377" cy="259045"/>
    <xdr:sp macro="" textlink="">
      <xdr:nvSpPr>
        <xdr:cNvPr id="611" name="テキスト ボックス 610"/>
        <xdr:cNvSpPr txBox="1"/>
      </xdr:nvSpPr>
      <xdr:spPr>
        <a:xfrm>
          <a:off x="14325111" y="1016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15443</xdr:rowOff>
    </xdr:from>
    <xdr:to>
      <xdr:col>72</xdr:col>
      <xdr:colOff>38100</xdr:colOff>
      <xdr:row>58</xdr:row>
      <xdr:rowOff>117043</xdr:rowOff>
    </xdr:to>
    <xdr:sp macro="" textlink="">
      <xdr:nvSpPr>
        <xdr:cNvPr id="612" name="楕円 611"/>
        <xdr:cNvSpPr/>
      </xdr:nvSpPr>
      <xdr:spPr>
        <a:xfrm>
          <a:off x="13652500" y="99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108170</xdr:rowOff>
    </xdr:from>
    <xdr:ext cx="534377" cy="259045"/>
    <xdr:sp macro="" textlink="">
      <xdr:nvSpPr>
        <xdr:cNvPr id="613" name="テキスト ボックス 612"/>
        <xdr:cNvSpPr txBox="1"/>
      </xdr:nvSpPr>
      <xdr:spPr>
        <a:xfrm>
          <a:off x="13436111" y="100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128655</xdr:rowOff>
    </xdr:from>
    <xdr:to>
      <xdr:col>67</xdr:col>
      <xdr:colOff>101600</xdr:colOff>
      <xdr:row>59</xdr:row>
      <xdr:rowOff>58805</xdr:rowOff>
    </xdr:to>
    <xdr:sp macro="" textlink="">
      <xdr:nvSpPr>
        <xdr:cNvPr id="614" name="楕円 613"/>
        <xdr:cNvSpPr/>
      </xdr:nvSpPr>
      <xdr:spPr>
        <a:xfrm>
          <a:off x="12763500" y="1007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49932</xdr:rowOff>
    </xdr:from>
    <xdr:ext cx="534377" cy="259045"/>
    <xdr:sp macro="" textlink="">
      <xdr:nvSpPr>
        <xdr:cNvPr id="615" name="テキスト ボックス 614"/>
        <xdr:cNvSpPr txBox="1"/>
      </xdr:nvSpPr>
      <xdr:spPr>
        <a:xfrm>
          <a:off x="12547111" y="1016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108458</xdr:rowOff>
    </xdr:from>
    <xdr:to>
      <xdr:col>85</xdr:col>
      <xdr:colOff>127000</xdr:colOff>
      <xdr:row>78</xdr:row>
      <xdr:rowOff>168599</xdr:rowOff>
    </xdr:to>
    <xdr:cxnSp macro="">
      <xdr:nvCxnSpPr>
        <xdr:cNvPr id="644" name="直線コネクタ 643"/>
        <xdr:cNvCxnSpPr/>
      </xdr:nvCxnSpPr>
      <xdr:spPr>
        <a:xfrm>
          <a:off x="15481300" y="13481558"/>
          <a:ext cx="838200" cy="6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164655</xdr:rowOff>
    </xdr:from>
    <xdr:to>
      <xdr:col>81</xdr:col>
      <xdr:colOff>50800</xdr:colOff>
      <xdr:row>78</xdr:row>
      <xdr:rowOff>108458</xdr:rowOff>
    </xdr:to>
    <xdr:cxnSp macro="">
      <xdr:nvCxnSpPr>
        <xdr:cNvPr id="647" name="直線コネクタ 646"/>
        <xdr:cNvCxnSpPr/>
      </xdr:nvCxnSpPr>
      <xdr:spPr>
        <a:xfrm>
          <a:off x="14592300" y="13194855"/>
          <a:ext cx="889000" cy="2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164655</xdr:rowOff>
    </xdr:from>
    <xdr:to>
      <xdr:col>76</xdr:col>
      <xdr:colOff>114300</xdr:colOff>
      <xdr:row>77</xdr:row>
      <xdr:rowOff>146462</xdr:rowOff>
    </xdr:to>
    <xdr:cxnSp macro="">
      <xdr:nvCxnSpPr>
        <xdr:cNvPr id="650" name="直線コネクタ 649"/>
        <xdr:cNvCxnSpPr/>
      </xdr:nvCxnSpPr>
      <xdr:spPr>
        <a:xfrm flipV="1">
          <a:off x="13703300" y="13194855"/>
          <a:ext cx="889000" cy="15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146462</xdr:rowOff>
    </xdr:from>
    <xdr:to>
      <xdr:col>71</xdr:col>
      <xdr:colOff>177800</xdr:colOff>
      <xdr:row>79</xdr:row>
      <xdr:rowOff>10389</xdr:rowOff>
    </xdr:to>
    <xdr:cxnSp macro="">
      <xdr:nvCxnSpPr>
        <xdr:cNvPr id="653" name="直線コネクタ 652"/>
        <xdr:cNvCxnSpPr/>
      </xdr:nvCxnSpPr>
      <xdr:spPr>
        <a:xfrm flipV="1">
          <a:off x="12814300" y="13348112"/>
          <a:ext cx="889000" cy="20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170997</xdr:rowOff>
    </xdr:from>
    <xdr:ext cx="469744" cy="259045"/>
    <xdr:sp macro="" textlink="">
      <xdr:nvSpPr>
        <xdr:cNvPr id="655" name="テキスト ボックス 654"/>
        <xdr:cNvSpPr txBox="1"/>
      </xdr:nvSpPr>
      <xdr:spPr>
        <a:xfrm>
          <a:off x="13468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117799</xdr:rowOff>
    </xdr:from>
    <xdr:to>
      <xdr:col>85</xdr:col>
      <xdr:colOff>177800</xdr:colOff>
      <xdr:row>79</xdr:row>
      <xdr:rowOff>47949</xdr:rowOff>
    </xdr:to>
    <xdr:sp macro="" textlink="">
      <xdr:nvSpPr>
        <xdr:cNvPr id="663" name="楕円 662"/>
        <xdr:cNvSpPr/>
      </xdr:nvSpPr>
      <xdr:spPr>
        <a:xfrm>
          <a:off x="16268700" y="134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32726</xdr:rowOff>
    </xdr:from>
    <xdr:ext cx="469744" cy="259045"/>
    <xdr:sp macro="" textlink="">
      <xdr:nvSpPr>
        <xdr:cNvPr id="664" name="災害復旧費該当値テキスト"/>
        <xdr:cNvSpPr txBox="1"/>
      </xdr:nvSpPr>
      <xdr:spPr>
        <a:xfrm>
          <a:off x="16370300" y="134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57658</xdr:rowOff>
    </xdr:from>
    <xdr:to>
      <xdr:col>81</xdr:col>
      <xdr:colOff>101600</xdr:colOff>
      <xdr:row>78</xdr:row>
      <xdr:rowOff>159258</xdr:rowOff>
    </xdr:to>
    <xdr:sp macro="" textlink="">
      <xdr:nvSpPr>
        <xdr:cNvPr id="665" name="楕円 664"/>
        <xdr:cNvSpPr/>
      </xdr:nvSpPr>
      <xdr:spPr>
        <a:xfrm>
          <a:off x="15430500" y="134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150385</xdr:rowOff>
    </xdr:from>
    <xdr:ext cx="469744" cy="259045"/>
    <xdr:sp macro="" textlink="">
      <xdr:nvSpPr>
        <xdr:cNvPr id="666" name="テキスト ボックス 665"/>
        <xdr:cNvSpPr txBox="1"/>
      </xdr:nvSpPr>
      <xdr:spPr>
        <a:xfrm>
          <a:off x="15246428" y="1352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113855</xdr:rowOff>
    </xdr:from>
    <xdr:to>
      <xdr:col>76</xdr:col>
      <xdr:colOff>165100</xdr:colOff>
      <xdr:row>77</xdr:row>
      <xdr:rowOff>44005</xdr:rowOff>
    </xdr:to>
    <xdr:sp macro="" textlink="">
      <xdr:nvSpPr>
        <xdr:cNvPr id="667" name="楕円 666"/>
        <xdr:cNvSpPr/>
      </xdr:nvSpPr>
      <xdr:spPr>
        <a:xfrm>
          <a:off x="14541500" y="131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60533</xdr:rowOff>
    </xdr:from>
    <xdr:ext cx="534377" cy="259045"/>
    <xdr:sp macro="" textlink="">
      <xdr:nvSpPr>
        <xdr:cNvPr id="668" name="テキスト ボックス 667"/>
        <xdr:cNvSpPr txBox="1"/>
      </xdr:nvSpPr>
      <xdr:spPr>
        <a:xfrm>
          <a:off x="14325111" y="129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95662</xdr:rowOff>
    </xdr:from>
    <xdr:to>
      <xdr:col>72</xdr:col>
      <xdr:colOff>38100</xdr:colOff>
      <xdr:row>78</xdr:row>
      <xdr:rowOff>25812</xdr:rowOff>
    </xdr:to>
    <xdr:sp macro="" textlink="">
      <xdr:nvSpPr>
        <xdr:cNvPr id="669" name="楕円 668"/>
        <xdr:cNvSpPr/>
      </xdr:nvSpPr>
      <xdr:spPr>
        <a:xfrm>
          <a:off x="13652500" y="1329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42339</xdr:rowOff>
    </xdr:from>
    <xdr:ext cx="534377" cy="259045"/>
    <xdr:sp macro="" textlink="">
      <xdr:nvSpPr>
        <xdr:cNvPr id="670" name="テキスト ボックス 669"/>
        <xdr:cNvSpPr txBox="1"/>
      </xdr:nvSpPr>
      <xdr:spPr>
        <a:xfrm>
          <a:off x="13436111" y="1307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131039</xdr:rowOff>
    </xdr:from>
    <xdr:to>
      <xdr:col>67</xdr:col>
      <xdr:colOff>101600</xdr:colOff>
      <xdr:row>79</xdr:row>
      <xdr:rowOff>61189</xdr:rowOff>
    </xdr:to>
    <xdr:sp macro="" textlink="">
      <xdr:nvSpPr>
        <xdr:cNvPr id="671" name="楕円 670"/>
        <xdr:cNvSpPr/>
      </xdr:nvSpPr>
      <xdr:spPr>
        <a:xfrm>
          <a:off x="12763500" y="135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52316</xdr:rowOff>
    </xdr:from>
    <xdr:ext cx="469744" cy="259045"/>
    <xdr:sp macro="" textlink="">
      <xdr:nvSpPr>
        <xdr:cNvPr id="672" name="テキスト ボックス 671"/>
        <xdr:cNvSpPr txBox="1"/>
      </xdr:nvSpPr>
      <xdr:spPr>
        <a:xfrm>
          <a:off x="12579428" y="1359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29956</xdr:rowOff>
    </xdr:from>
    <xdr:to>
      <xdr:col>85</xdr:col>
      <xdr:colOff>127000</xdr:colOff>
      <xdr:row>96</xdr:row>
      <xdr:rowOff>47971</xdr:rowOff>
    </xdr:to>
    <xdr:cxnSp macro="">
      <xdr:nvCxnSpPr>
        <xdr:cNvPr id="701" name="直線コネクタ 700"/>
        <xdr:cNvCxnSpPr/>
      </xdr:nvCxnSpPr>
      <xdr:spPr>
        <a:xfrm flipV="1">
          <a:off x="15481300" y="16489156"/>
          <a:ext cx="838200" cy="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46264</xdr:rowOff>
    </xdr:from>
    <xdr:to>
      <xdr:col>81</xdr:col>
      <xdr:colOff>50800</xdr:colOff>
      <xdr:row>96</xdr:row>
      <xdr:rowOff>47971</xdr:rowOff>
    </xdr:to>
    <xdr:cxnSp macro="">
      <xdr:nvCxnSpPr>
        <xdr:cNvPr id="704" name="直線コネクタ 703"/>
        <xdr:cNvCxnSpPr/>
      </xdr:nvCxnSpPr>
      <xdr:spPr>
        <a:xfrm>
          <a:off x="14592300" y="16505464"/>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157257</xdr:rowOff>
    </xdr:from>
    <xdr:to>
      <xdr:col>76</xdr:col>
      <xdr:colOff>114300</xdr:colOff>
      <xdr:row>96</xdr:row>
      <xdr:rowOff>46264</xdr:rowOff>
    </xdr:to>
    <xdr:cxnSp macro="">
      <xdr:nvCxnSpPr>
        <xdr:cNvPr id="707" name="直線コネクタ 706"/>
        <xdr:cNvCxnSpPr/>
      </xdr:nvCxnSpPr>
      <xdr:spPr>
        <a:xfrm>
          <a:off x="13703300" y="16445007"/>
          <a:ext cx="889000" cy="6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157257</xdr:rowOff>
    </xdr:from>
    <xdr:to>
      <xdr:col>71</xdr:col>
      <xdr:colOff>177800</xdr:colOff>
      <xdr:row>96</xdr:row>
      <xdr:rowOff>20149</xdr:rowOff>
    </xdr:to>
    <xdr:cxnSp macro="">
      <xdr:nvCxnSpPr>
        <xdr:cNvPr id="710" name="直線コネクタ 709"/>
        <xdr:cNvCxnSpPr/>
      </xdr:nvCxnSpPr>
      <xdr:spPr>
        <a:xfrm flipV="1">
          <a:off x="12814300" y="16445007"/>
          <a:ext cx="889000" cy="3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150606</xdr:rowOff>
    </xdr:from>
    <xdr:to>
      <xdr:col>85</xdr:col>
      <xdr:colOff>177800</xdr:colOff>
      <xdr:row>96</xdr:row>
      <xdr:rowOff>80756</xdr:rowOff>
    </xdr:to>
    <xdr:sp macro="" textlink="">
      <xdr:nvSpPr>
        <xdr:cNvPr id="720" name="楕円 719"/>
        <xdr:cNvSpPr/>
      </xdr:nvSpPr>
      <xdr:spPr>
        <a:xfrm>
          <a:off x="16268700" y="164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2033</xdr:rowOff>
    </xdr:from>
    <xdr:ext cx="534377" cy="259045"/>
    <xdr:sp macro="" textlink="">
      <xdr:nvSpPr>
        <xdr:cNvPr id="721" name="公債費該当値テキスト"/>
        <xdr:cNvSpPr txBox="1"/>
      </xdr:nvSpPr>
      <xdr:spPr>
        <a:xfrm>
          <a:off x="16370300" y="1628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168621</xdr:rowOff>
    </xdr:from>
    <xdr:to>
      <xdr:col>81</xdr:col>
      <xdr:colOff>101600</xdr:colOff>
      <xdr:row>96</xdr:row>
      <xdr:rowOff>98771</xdr:rowOff>
    </xdr:to>
    <xdr:sp macro="" textlink="">
      <xdr:nvSpPr>
        <xdr:cNvPr id="722" name="楕円 721"/>
        <xdr:cNvSpPr/>
      </xdr:nvSpPr>
      <xdr:spPr>
        <a:xfrm>
          <a:off x="15430500" y="1645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115298</xdr:rowOff>
    </xdr:from>
    <xdr:ext cx="534377" cy="259045"/>
    <xdr:sp macro="" textlink="">
      <xdr:nvSpPr>
        <xdr:cNvPr id="723" name="テキスト ボックス 722"/>
        <xdr:cNvSpPr txBox="1"/>
      </xdr:nvSpPr>
      <xdr:spPr>
        <a:xfrm>
          <a:off x="15214111" y="1623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166914</xdr:rowOff>
    </xdr:from>
    <xdr:to>
      <xdr:col>76</xdr:col>
      <xdr:colOff>165100</xdr:colOff>
      <xdr:row>96</xdr:row>
      <xdr:rowOff>97064</xdr:rowOff>
    </xdr:to>
    <xdr:sp macro="" textlink="">
      <xdr:nvSpPr>
        <xdr:cNvPr id="724" name="楕円 723"/>
        <xdr:cNvSpPr/>
      </xdr:nvSpPr>
      <xdr:spPr>
        <a:xfrm>
          <a:off x="14541500" y="164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113591</xdr:rowOff>
    </xdr:from>
    <xdr:ext cx="534377" cy="259045"/>
    <xdr:sp macro="" textlink="">
      <xdr:nvSpPr>
        <xdr:cNvPr id="725" name="テキスト ボックス 724"/>
        <xdr:cNvSpPr txBox="1"/>
      </xdr:nvSpPr>
      <xdr:spPr>
        <a:xfrm>
          <a:off x="14325111" y="1622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106457</xdr:rowOff>
    </xdr:from>
    <xdr:to>
      <xdr:col>72</xdr:col>
      <xdr:colOff>38100</xdr:colOff>
      <xdr:row>96</xdr:row>
      <xdr:rowOff>36607</xdr:rowOff>
    </xdr:to>
    <xdr:sp macro="" textlink="">
      <xdr:nvSpPr>
        <xdr:cNvPr id="726" name="楕円 725"/>
        <xdr:cNvSpPr/>
      </xdr:nvSpPr>
      <xdr:spPr>
        <a:xfrm>
          <a:off x="13652500" y="163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53134</xdr:rowOff>
    </xdr:from>
    <xdr:ext cx="534377" cy="259045"/>
    <xdr:sp macro="" textlink="">
      <xdr:nvSpPr>
        <xdr:cNvPr id="727" name="テキスト ボックス 726"/>
        <xdr:cNvSpPr txBox="1"/>
      </xdr:nvSpPr>
      <xdr:spPr>
        <a:xfrm>
          <a:off x="13436111" y="161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140799</xdr:rowOff>
    </xdr:from>
    <xdr:to>
      <xdr:col>67</xdr:col>
      <xdr:colOff>101600</xdr:colOff>
      <xdr:row>96</xdr:row>
      <xdr:rowOff>70949</xdr:rowOff>
    </xdr:to>
    <xdr:sp macro="" textlink="">
      <xdr:nvSpPr>
        <xdr:cNvPr id="728" name="楕円 727"/>
        <xdr:cNvSpPr/>
      </xdr:nvSpPr>
      <xdr:spPr>
        <a:xfrm>
          <a:off x="12763500" y="164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87476</xdr:rowOff>
    </xdr:from>
    <xdr:ext cx="534377" cy="259045"/>
    <xdr:sp macro="" textlink="">
      <xdr:nvSpPr>
        <xdr:cNvPr id="729" name="テキスト ボックス 728"/>
        <xdr:cNvSpPr txBox="1"/>
      </xdr:nvSpPr>
      <xdr:spPr>
        <a:xfrm>
          <a:off x="12547111" y="1620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総務費においては、特別定額給付金事業により住民一人当たりのコストは前年度より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111,315</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円の増加となった。民生費においては、下南認定こども園整備事業の完了等の影響により、住民一人当たりのコストは前年度から</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2,726</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円の減少となった。類似団体平均と比較すると</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45,406</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円上回っている状況であり、今後も動向に注視していく。衛生費においては、子ども医療費助成事業が減少で衛生費自体は減少したが、人口減少の影響により、住民一人当たりのコストは前年度から</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493</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円の増加となった。農林水産業費においては、活力あふれる園芸産地整備事業の減少等により、住民一人当たりのコストは前年度より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2,527</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円減少した。商工費においては、地域消費喚起プレミアム商品券事業や観光振興事業補助金、飲食店等緊急支援事業補助金等を実施した影響により住民一人当たりのコストは前年度より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5,344</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円の増加となった。土木費においては、社会資本整備金総合交付金を活用した道路等インフラ整備の増加により、住民一人当たりのコストは前年度より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12,655</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円の増加となった。消防費においては、防災関係設備工事負担金の事業費の減少等の影響により、住民一人当たりのコストは前年度より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787</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円の減少となった。教育費においては、諏訪山体育館改修事業等の影響により、住民一人当たりのコストは前年度から</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7,028</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円の増加となった。災害復旧費においては、令和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7</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月豪雨や台風</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10</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号による被害を受けたものの、住民一人当たりのコストは前年度より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3,157</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円の減少となった。公債費においては、平成</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27</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28</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年度同意過疎債の元利償還が開始等により、住民一人当たりのコストは前年度から</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2,364</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円の増加となった。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年度においては、</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新型コロナウイルス感染症対応に伴い財政調整基金の取崩しを行ったこと等により</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、実質単年度収支は赤字となっている。</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今後も、災害等の不測の財政需要に対応できるよう、普通交付税の合併算定替の</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終了</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による減少も踏まえ、地方税等の自主財源の確保に努めるとともに、これまで以上に事務事業の選択と集中を行いながら健全な行財政運営に努めていく。</a:t>
          </a:r>
          <a:endParaRPr lang="ja-JP" altLang="ja-JP" sz="1400">
            <a:effectLst/>
            <a:latin typeface="BIZ UDゴシック" panose="020B0400000000000000" pitchFamily="49" charset="-128"/>
            <a:ea typeface="BIZ UDゴシック" panose="020B0400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平成</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27</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年度以降、すべての会計において黒字となっている。</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標準財政規模は、標準税収入額等（</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170,939</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千円）、普通交付税額（</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138,851</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千円）が増加し、臨時財政対策債発行可能額（</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617</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千円）が</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増加</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し総体として増額（</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310,407</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千円）となった。</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水道事業においては流動資産の増等により資金剰余額が増えたため、標準財政規模比が増加している。</a:t>
          </a:r>
          <a:endPar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下水道事業においては令和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年度より法適化し、公共下水道事業特別会計、特定環境保全公共下水道事業特別会計、農業集落排水事業特別会計、漁業集落排水事業特別会計が統合されている。</a:t>
          </a:r>
          <a:endParaRPr lang="ja-JP" altLang="ja-JP" sz="1400">
            <a:effectLst/>
            <a:latin typeface="BIZ UDゴシック" panose="020B0400000000000000" pitchFamily="49" charset="-128"/>
            <a:ea typeface="BIZ UDゴシック" panose="020B0400000000000000"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27518051</v>
      </c>
      <c r="BO4" s="395"/>
      <c r="BP4" s="395"/>
      <c r="BQ4" s="395"/>
      <c r="BR4" s="395"/>
      <c r="BS4" s="395"/>
      <c r="BT4" s="395"/>
      <c r="BU4" s="396"/>
      <c r="BV4" s="394">
        <v>22953226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3.1</v>
      </c>
      <c r="CU4" s="401"/>
      <c r="CV4" s="401"/>
      <c r="CW4" s="401"/>
      <c r="CX4" s="401"/>
      <c r="CY4" s="401"/>
      <c r="CZ4" s="401"/>
      <c r="DA4" s="402"/>
      <c r="DB4" s="400">
        <v>3.2</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27059356</v>
      </c>
      <c r="BO5" s="432"/>
      <c r="BP5" s="432"/>
      <c r="BQ5" s="432"/>
      <c r="BR5" s="432"/>
      <c r="BS5" s="432"/>
      <c r="BT5" s="432"/>
      <c r="BU5" s="433"/>
      <c r="BV5" s="431">
        <v>22537747</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91.9</v>
      </c>
      <c r="CU5" s="429"/>
      <c r="CV5" s="429"/>
      <c r="CW5" s="429"/>
      <c r="CX5" s="429"/>
      <c r="CY5" s="429"/>
      <c r="CZ5" s="429"/>
      <c r="DA5" s="430"/>
      <c r="DB5" s="428">
        <v>94.4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458695</v>
      </c>
      <c r="BO6" s="432"/>
      <c r="BP6" s="432"/>
      <c r="BQ6" s="432"/>
      <c r="BR6" s="432"/>
      <c r="BS6" s="432"/>
      <c r="BT6" s="432"/>
      <c r="BU6" s="433"/>
      <c r="BV6" s="431">
        <v>415479</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95.3</v>
      </c>
      <c r="CU6" s="469"/>
      <c r="CV6" s="469"/>
      <c r="CW6" s="469"/>
      <c r="CX6" s="469"/>
      <c r="CY6" s="469"/>
      <c r="CZ6" s="469"/>
      <c r="DA6" s="470"/>
      <c r="DB6" s="468">
        <v>98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96133</v>
      </c>
      <c r="BO7" s="432"/>
      <c r="BP7" s="432"/>
      <c r="BQ7" s="432"/>
      <c r="BR7" s="432"/>
      <c r="BS7" s="432"/>
      <c r="BT7" s="432"/>
      <c r="BU7" s="433"/>
      <c r="BV7" s="431">
        <v>49546</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11789534</v>
      </c>
      <c r="CU7" s="432"/>
      <c r="CV7" s="432"/>
      <c r="CW7" s="432"/>
      <c r="CX7" s="432"/>
      <c r="CY7" s="432"/>
      <c r="CZ7" s="432"/>
      <c r="DA7" s="433"/>
      <c r="DB7" s="431">
        <v>11479127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362562</v>
      </c>
      <c r="BO8" s="432"/>
      <c r="BP8" s="432"/>
      <c r="BQ8" s="432"/>
      <c r="BR8" s="432"/>
      <c r="BS8" s="432"/>
      <c r="BT8" s="432"/>
      <c r="BU8" s="433"/>
      <c r="BV8" s="431">
        <v>365933</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0.39</v>
      </c>
      <c r="CU8" s="472"/>
      <c r="CV8" s="472"/>
      <c r="CW8" s="472"/>
      <c r="CX8" s="472"/>
      <c r="CY8" s="472"/>
      <c r="CZ8" s="472"/>
      <c r="DA8" s="473"/>
      <c r="DB8" s="471">
        <v>0.39</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36158</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-3371</v>
      </c>
      <c r="BO9" s="432"/>
      <c r="BP9" s="432"/>
      <c r="BQ9" s="432"/>
      <c r="BR9" s="432"/>
      <c r="BS9" s="432"/>
      <c r="BT9" s="432"/>
      <c r="BU9" s="433"/>
      <c r="BV9" s="431">
        <v>3536</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18</v>
      </c>
      <c r="CU9" s="429"/>
      <c r="CV9" s="429"/>
      <c r="CW9" s="429"/>
      <c r="CX9" s="429"/>
      <c r="CY9" s="429"/>
      <c r="CZ9" s="429"/>
      <c r="DA9" s="430"/>
      <c r="DB9" s="428">
        <v>19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38748</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194903</v>
      </c>
      <c r="BO10" s="432"/>
      <c r="BP10" s="432"/>
      <c r="BQ10" s="432"/>
      <c r="BR10" s="432"/>
      <c r="BS10" s="432"/>
      <c r="BT10" s="432"/>
      <c r="BU10" s="433"/>
      <c r="BV10" s="431">
        <v>245091</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37610</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270000</v>
      </c>
      <c r="BO12" s="432"/>
      <c r="BP12" s="432"/>
      <c r="BQ12" s="432"/>
      <c r="BR12" s="432"/>
      <c r="BS12" s="432"/>
      <c r="BT12" s="432"/>
      <c r="BU12" s="433"/>
      <c r="BV12" s="431">
        <v>240000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37289</v>
      </c>
      <c r="S13" s="516"/>
      <c r="T13" s="516"/>
      <c r="U13" s="516"/>
      <c r="V13" s="517"/>
      <c r="W13" s="447" t="s">
        <v>141</v>
      </c>
      <c r="X13" s="448"/>
      <c r="Y13" s="448"/>
      <c r="Z13" s="448"/>
      <c r="AA13" s="448"/>
      <c r="AB13" s="438"/>
      <c r="AC13" s="482">
        <v>1629</v>
      </c>
      <c r="AD13" s="483"/>
      <c r="AE13" s="483"/>
      <c r="AF13" s="483"/>
      <c r="AG13" s="525"/>
      <c r="AH13" s="482">
        <v>1805</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-78468</v>
      </c>
      <c r="BO13" s="432"/>
      <c r="BP13" s="432"/>
      <c r="BQ13" s="432"/>
      <c r="BR13" s="432"/>
      <c r="BS13" s="432"/>
      <c r="BT13" s="432"/>
      <c r="BU13" s="433"/>
      <c r="BV13" s="431">
        <v>8627</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7.7</v>
      </c>
      <c r="CU13" s="429"/>
      <c r="CV13" s="429"/>
      <c r="CW13" s="429"/>
      <c r="CX13" s="429"/>
      <c r="CY13" s="429"/>
      <c r="CZ13" s="429"/>
      <c r="DA13" s="430"/>
      <c r="DB13" s="428">
        <v>8.9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146</v>
      </c>
      <c r="M14" s="513"/>
      <c r="N14" s="513"/>
      <c r="O14" s="513"/>
      <c r="P14" s="513"/>
      <c r="Q14" s="514"/>
      <c r="R14" s="515">
        <v>38231</v>
      </c>
      <c r="S14" s="516"/>
      <c r="T14" s="516"/>
      <c r="U14" s="516"/>
      <c r="V14" s="517"/>
      <c r="W14" s="421"/>
      <c r="X14" s="422"/>
      <c r="Y14" s="422"/>
      <c r="Z14" s="422"/>
      <c r="AA14" s="422"/>
      <c r="AB14" s="411"/>
      <c r="AC14" s="518">
        <v>9.3000000000000007</v>
      </c>
      <c r="AD14" s="519"/>
      <c r="AE14" s="519"/>
      <c r="AF14" s="519"/>
      <c r="AG14" s="520"/>
      <c r="AH14" s="518">
        <v>9.8000000000000007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t="s">
        <v>139</v>
      </c>
      <c r="CU14" s="530"/>
      <c r="CV14" s="530"/>
      <c r="CW14" s="530"/>
      <c r="CX14" s="530"/>
      <c r="CY14" s="530"/>
      <c r="CZ14" s="530"/>
      <c r="DA14" s="531"/>
      <c r="DB14" s="529" t="s">
        <v>130</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148</v>
      </c>
      <c r="N15" s="523"/>
      <c r="O15" s="523"/>
      <c r="P15" s="523"/>
      <c r="Q15" s="524"/>
      <c r="R15" s="515">
        <v>37855</v>
      </c>
      <c r="S15" s="516"/>
      <c r="T15" s="516"/>
      <c r="U15" s="516"/>
      <c r="V15" s="517"/>
      <c r="W15" s="447" t="s">
        <v>149</v>
      </c>
      <c r="X15" s="448"/>
      <c r="Y15" s="448"/>
      <c r="Z15" s="448"/>
      <c r="AA15" s="448"/>
      <c r="AB15" s="438"/>
      <c r="AC15" s="482">
        <v>4938</v>
      </c>
      <c r="AD15" s="483"/>
      <c r="AE15" s="483"/>
      <c r="AF15" s="483"/>
      <c r="AG15" s="525"/>
      <c r="AH15" s="482">
        <v>5486</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4009809</v>
      </c>
      <c r="BO15" s="395"/>
      <c r="BP15" s="395"/>
      <c r="BQ15" s="395"/>
      <c r="BR15" s="395"/>
      <c r="BS15" s="395"/>
      <c r="BT15" s="395"/>
      <c r="BU15" s="396"/>
      <c r="BV15" s="394">
        <v>3841268</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28.2</v>
      </c>
      <c r="AD16" s="519"/>
      <c r="AE16" s="519"/>
      <c r="AF16" s="519"/>
      <c r="AG16" s="520"/>
      <c r="AH16" s="518">
        <v>29.8</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10366194</v>
      </c>
      <c r="BO16" s="432"/>
      <c r="BP16" s="432"/>
      <c r="BQ16" s="432"/>
      <c r="BR16" s="432"/>
      <c r="BS16" s="432"/>
      <c r="BT16" s="432"/>
      <c r="BU16" s="433"/>
      <c r="BV16" s="431">
        <v>10013884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10937</v>
      </c>
      <c r="AD17" s="483"/>
      <c r="AE17" s="483"/>
      <c r="AF17" s="483"/>
      <c r="AG17" s="525"/>
      <c r="AH17" s="482">
        <v>11127</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5011474</v>
      </c>
      <c r="BO17" s="432"/>
      <c r="BP17" s="432"/>
      <c r="BQ17" s="432"/>
      <c r="BR17" s="432"/>
      <c r="BS17" s="432"/>
      <c r="BT17" s="432"/>
      <c r="BU17" s="433"/>
      <c r="BV17" s="431">
        <v>4840535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291.2</v>
      </c>
      <c r="M18" s="547"/>
      <c r="N18" s="547"/>
      <c r="O18" s="547"/>
      <c r="P18" s="547"/>
      <c r="Q18" s="547"/>
      <c r="R18" s="548"/>
      <c r="S18" s="548"/>
      <c r="T18" s="548"/>
      <c r="U18" s="548"/>
      <c r="V18" s="549"/>
      <c r="W18" s="449"/>
      <c r="X18" s="450"/>
      <c r="Y18" s="450"/>
      <c r="Z18" s="450"/>
      <c r="AA18" s="450"/>
      <c r="AB18" s="441"/>
      <c r="AC18" s="550">
        <v>62.5</v>
      </c>
      <c r="AD18" s="551"/>
      <c r="AE18" s="551"/>
      <c r="AF18" s="551"/>
      <c r="AG18" s="552"/>
      <c r="AH18" s="550">
        <v>60.4</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10800433</v>
      </c>
      <c r="BO18" s="432"/>
      <c r="BP18" s="432"/>
      <c r="BQ18" s="432"/>
      <c r="BR18" s="432"/>
      <c r="BS18" s="432"/>
      <c r="BT18" s="432"/>
      <c r="BU18" s="433"/>
      <c r="BV18" s="431">
        <v>10902063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124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14179113</v>
      </c>
      <c r="BO19" s="432"/>
      <c r="BP19" s="432"/>
      <c r="BQ19" s="432"/>
      <c r="BR19" s="432"/>
      <c r="BS19" s="432"/>
      <c r="BT19" s="432"/>
      <c r="BU19" s="433"/>
      <c r="BV19" s="431">
        <v>13216898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14749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27892868</v>
      </c>
      <c r="BO23" s="432"/>
      <c r="BP23" s="432"/>
      <c r="BQ23" s="432"/>
      <c r="BR23" s="432"/>
      <c r="BS23" s="432"/>
      <c r="BT23" s="432"/>
      <c r="BU23" s="433"/>
      <c r="BV23" s="431">
        <v>27185735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7047</v>
      </c>
      <c r="R24" s="483"/>
      <c r="S24" s="483"/>
      <c r="T24" s="483"/>
      <c r="U24" s="483"/>
      <c r="V24" s="525"/>
      <c r="W24" s="584"/>
      <c r="X24" s="572"/>
      <c r="Y24" s="573"/>
      <c r="Z24" s="481" t="s">
        <v>173</v>
      </c>
      <c r="AA24" s="461"/>
      <c r="AB24" s="461"/>
      <c r="AC24" s="461"/>
      <c r="AD24" s="461"/>
      <c r="AE24" s="461"/>
      <c r="AF24" s="461"/>
      <c r="AG24" s="462"/>
      <c r="AH24" s="482">
        <v>355</v>
      </c>
      <c r="AI24" s="483"/>
      <c r="AJ24" s="483"/>
      <c r="AK24" s="483"/>
      <c r="AL24" s="525"/>
      <c r="AM24" s="482">
        <v>1157300</v>
      </c>
      <c r="AN24" s="483"/>
      <c r="AO24" s="483"/>
      <c r="AP24" s="483"/>
      <c r="AQ24" s="483"/>
      <c r="AR24" s="525"/>
      <c r="AS24" s="482">
        <v>3260</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23502462</v>
      </c>
      <c r="BO24" s="432"/>
      <c r="BP24" s="432"/>
      <c r="BQ24" s="432"/>
      <c r="BR24" s="432"/>
      <c r="BS24" s="432"/>
      <c r="BT24" s="432"/>
      <c r="BU24" s="433"/>
      <c r="BV24" s="431">
        <v>22381469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2</v>
      </c>
      <c r="M25" s="483"/>
      <c r="N25" s="483"/>
      <c r="O25" s="483"/>
      <c r="P25" s="525"/>
      <c r="Q25" s="482">
        <v>6318</v>
      </c>
      <c r="R25" s="483"/>
      <c r="S25" s="483"/>
      <c r="T25" s="483"/>
      <c r="U25" s="483"/>
      <c r="V25" s="525"/>
      <c r="W25" s="584"/>
      <c r="X25" s="572"/>
      <c r="Y25" s="573"/>
      <c r="Z25" s="481" t="s">
        <v>176</v>
      </c>
      <c r="AA25" s="461"/>
      <c r="AB25" s="461"/>
      <c r="AC25" s="461"/>
      <c r="AD25" s="461"/>
      <c r="AE25" s="461"/>
      <c r="AF25" s="461"/>
      <c r="AG25" s="462"/>
      <c r="AH25" s="482">
        <v>65</v>
      </c>
      <c r="AI25" s="483"/>
      <c r="AJ25" s="483"/>
      <c r="AK25" s="483"/>
      <c r="AL25" s="525"/>
      <c r="AM25" s="482">
        <v>188825</v>
      </c>
      <c r="AN25" s="483"/>
      <c r="AO25" s="483"/>
      <c r="AP25" s="483"/>
      <c r="AQ25" s="483"/>
      <c r="AR25" s="525"/>
      <c r="AS25" s="482">
        <v>2905</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2404097</v>
      </c>
      <c r="BO25" s="395"/>
      <c r="BP25" s="395"/>
      <c r="BQ25" s="395"/>
      <c r="BR25" s="395"/>
      <c r="BS25" s="395"/>
      <c r="BT25" s="395"/>
      <c r="BU25" s="396"/>
      <c r="BV25" s="394">
        <v>2538797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5529</v>
      </c>
      <c r="R26" s="483"/>
      <c r="S26" s="483"/>
      <c r="T26" s="483"/>
      <c r="U26" s="483"/>
      <c r="V26" s="525"/>
      <c r="W26" s="584"/>
      <c r="X26" s="572"/>
      <c r="Y26" s="573"/>
      <c r="Z26" s="481" t="s">
        <v>179</v>
      </c>
      <c r="AA26" s="594"/>
      <c r="AB26" s="594"/>
      <c r="AC26" s="594"/>
      <c r="AD26" s="594"/>
      <c r="AE26" s="594"/>
      <c r="AF26" s="594"/>
      <c r="AG26" s="595"/>
      <c r="AH26" s="482" t="s">
        <v>129</v>
      </c>
      <c r="AI26" s="483"/>
      <c r="AJ26" s="483"/>
      <c r="AK26" s="483"/>
      <c r="AL26" s="525"/>
      <c r="AM26" s="482" t="s">
        <v>129</v>
      </c>
      <c r="AN26" s="483"/>
      <c r="AO26" s="483"/>
      <c r="AP26" s="483"/>
      <c r="AQ26" s="483"/>
      <c r="AR26" s="525"/>
      <c r="AS26" s="482" t="s">
        <v>129</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129</v>
      </c>
      <c r="BO26" s="432"/>
      <c r="BP26" s="432"/>
      <c r="BQ26" s="432"/>
      <c r="BR26" s="432"/>
      <c r="BS26" s="432"/>
      <c r="BT26" s="432"/>
      <c r="BU26" s="433"/>
      <c r="BV26" s="431" t="s">
        <v>129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4200</v>
      </c>
      <c r="R27" s="483"/>
      <c r="S27" s="483"/>
      <c r="T27" s="483"/>
      <c r="U27" s="483"/>
      <c r="V27" s="525"/>
      <c r="W27" s="584"/>
      <c r="X27" s="572"/>
      <c r="Y27" s="573"/>
      <c r="Z27" s="481" t="s">
        <v>182</v>
      </c>
      <c r="AA27" s="461"/>
      <c r="AB27" s="461"/>
      <c r="AC27" s="461"/>
      <c r="AD27" s="461"/>
      <c r="AE27" s="461"/>
      <c r="AF27" s="461"/>
      <c r="AG27" s="462"/>
      <c r="AH27" s="482">
        <v>3</v>
      </c>
      <c r="AI27" s="483"/>
      <c r="AJ27" s="483"/>
      <c r="AK27" s="483"/>
      <c r="AL27" s="525"/>
      <c r="AM27" s="482">
        <v>11808</v>
      </c>
      <c r="AN27" s="483"/>
      <c r="AO27" s="483"/>
      <c r="AP27" s="483"/>
      <c r="AQ27" s="483"/>
      <c r="AR27" s="525"/>
      <c r="AS27" s="482">
        <v>3936</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v>803122</v>
      </c>
      <c r="BO27" s="608"/>
      <c r="BP27" s="608"/>
      <c r="BQ27" s="608"/>
      <c r="BR27" s="608"/>
      <c r="BS27" s="608"/>
      <c r="BT27" s="608"/>
      <c r="BU27" s="609"/>
      <c r="BV27" s="607">
        <v>802449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3650</v>
      </c>
      <c r="R28" s="483"/>
      <c r="S28" s="483"/>
      <c r="T28" s="483"/>
      <c r="U28" s="483"/>
      <c r="V28" s="525"/>
      <c r="W28" s="584"/>
      <c r="X28" s="572"/>
      <c r="Y28" s="573"/>
      <c r="Z28" s="481" t="s">
        <v>185</v>
      </c>
      <c r="AA28" s="461"/>
      <c r="AB28" s="461"/>
      <c r="AC28" s="461"/>
      <c r="AD28" s="461"/>
      <c r="AE28" s="461"/>
      <c r="AF28" s="461"/>
      <c r="AG28" s="462"/>
      <c r="AH28" s="482" t="s">
        <v>139</v>
      </c>
      <c r="AI28" s="483"/>
      <c r="AJ28" s="483"/>
      <c r="AK28" s="483"/>
      <c r="AL28" s="525"/>
      <c r="AM28" s="482" t="s">
        <v>139</v>
      </c>
      <c r="AN28" s="483"/>
      <c r="AO28" s="483"/>
      <c r="AP28" s="483"/>
      <c r="AQ28" s="483"/>
      <c r="AR28" s="525"/>
      <c r="AS28" s="482" t="s">
        <v>139</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2961404</v>
      </c>
      <c r="BO28" s="395"/>
      <c r="BP28" s="395"/>
      <c r="BQ28" s="395"/>
      <c r="BR28" s="395"/>
      <c r="BS28" s="395"/>
      <c r="BT28" s="395"/>
      <c r="BU28" s="396"/>
      <c r="BV28" s="394">
        <v>3036501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16</v>
      </c>
      <c r="M29" s="483"/>
      <c r="N29" s="483"/>
      <c r="O29" s="483"/>
      <c r="P29" s="525"/>
      <c r="Q29" s="482">
        <v>3400</v>
      </c>
      <c r="R29" s="483"/>
      <c r="S29" s="483"/>
      <c r="T29" s="483"/>
      <c r="U29" s="483"/>
      <c r="V29" s="525"/>
      <c r="W29" s="585"/>
      <c r="X29" s="586"/>
      <c r="Y29" s="587"/>
      <c r="Z29" s="481" t="s">
        <v>188</v>
      </c>
      <c r="AA29" s="461"/>
      <c r="AB29" s="461"/>
      <c r="AC29" s="461"/>
      <c r="AD29" s="461"/>
      <c r="AE29" s="461"/>
      <c r="AF29" s="461"/>
      <c r="AG29" s="462"/>
      <c r="AH29" s="482">
        <v>358</v>
      </c>
      <c r="AI29" s="483"/>
      <c r="AJ29" s="483"/>
      <c r="AK29" s="483"/>
      <c r="AL29" s="525"/>
      <c r="AM29" s="482">
        <v>1169108</v>
      </c>
      <c r="AN29" s="483"/>
      <c r="AO29" s="483"/>
      <c r="AP29" s="483"/>
      <c r="AQ29" s="483"/>
      <c r="AR29" s="525"/>
      <c r="AS29" s="482">
        <v>3266</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752018</v>
      </c>
      <c r="BO29" s="432"/>
      <c r="BP29" s="432"/>
      <c r="BQ29" s="432"/>
      <c r="BR29" s="432"/>
      <c r="BS29" s="432"/>
      <c r="BT29" s="432"/>
      <c r="BU29" s="433"/>
      <c r="BV29" s="431">
        <v>701886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100.4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4700196</v>
      </c>
      <c r="BO30" s="608"/>
      <c r="BP30" s="608"/>
      <c r="BQ30" s="608"/>
      <c r="BR30" s="608"/>
      <c r="BS30" s="608"/>
      <c r="BT30" s="608"/>
      <c r="BU30" s="609"/>
      <c r="BV30" s="607">
        <v>4431035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198</v>
      </c>
      <c r="X33" s="420"/>
      <c r="Y33" s="420"/>
      <c r="Z33" s="420"/>
      <c r="AA33" s="420"/>
      <c r="AB33" s="420"/>
      <c r="AC33" s="420"/>
      <c r="AD33" s="420"/>
      <c r="AE33" s="420"/>
      <c r="AF33" s="420"/>
      <c r="AG33" s="420"/>
      <c r="AH33" s="420"/>
      <c r="AI33" s="420"/>
      <c r="AJ33" s="420"/>
      <c r="AK33" s="420"/>
      <c r="AL33" s="216"/>
      <c r="AM33" s="455" t="s">
        <v>199</v>
      </c>
      <c r="AN33" s="455"/>
      <c r="AO33" s="420" t="s">
        <v>198</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199</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浄化槽整備推進事業特別会計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臼津広域連合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臼杵市環境保全型農林振興公社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f t="shared" ref="BE35:BE43" si="1">IF(BG35="","",BE34+1)</f>
        <v>8</v>
      </c>
      <c r="BF35" s="620"/>
      <c r="BG35" s="621" t="str">
        <f>IF('各会計、関係団体の財政状況及び健全化判断比率'!B34="","",'各会計、関係団体の財政状況及び健全化判断比率'!B34)</f>
        <v>臼杵石仏特別会計</v>
      </c>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大分県交通災害共済組合（交通災害共済事業会計）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大分県市町村会館管理組合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大分県後期高齢者医療広域連合（普通会計）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大分県後期高齢者医療広域連合（後期高齢者医療事業会計）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gQ2c+oGeWITnS6bUNhLUCZ7TgRL8jZEihpTJC6zZ6pOkuh5hmKdELHYTYB5t4zV1Ammq3wMARyk4XbPhHsXmgw==" saltValue="4Rlgy3y+qUIKftCGBf6j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2" t="s">
        <v>577</v>
      </c>
      <c r="D34" s="1212"/>
      <c r="E34" s="1213"/>
      <c r="F34" s="32">
        <v>3.04</v>
      </c>
      <c r="G34" s="33">
        <v>3.13</v>
      </c>
      <c r="H34" s="33">
        <v>3.16</v>
      </c>
      <c r="I34" s="33">
        <v>3.18</v>
      </c>
      <c r="J34" s="34">
        <v>3.07</v>
      </c>
      <c r="K34" s="22"/>
      <c r="L34" s="22"/>
      <c r="M34" s="22"/>
      <c r="N34" s="22"/>
      <c r="O34" s="22"/>
      <c r="P34" s="22"/>
    </row>
    <row r="35" spans="1:16" ht="39" customHeight="1" x14ac:dyDescent="0.15">
      <c r="A35" s="22"/>
      <c r="B35" s="35"/>
      <c r="C35" s="1206" t="s">
        <v>578</v>
      </c>
      <c r="D35" s="1207"/>
      <c r="E35" s="1208"/>
      <c r="F35" s="36">
        <v>1.53</v>
      </c>
      <c r="G35" s="37">
        <v>1.87</v>
      </c>
      <c r="H35" s="37">
        <v>2.13</v>
      </c>
      <c r="I35" s="37">
        <v>2.3199999999999998</v>
      </c>
      <c r="J35" s="38">
        <v>3.02</v>
      </c>
      <c r="K35" s="22"/>
      <c r="L35" s="22"/>
      <c r="M35" s="22"/>
      <c r="N35" s="22"/>
      <c r="O35" s="22"/>
      <c r="P35" s="22"/>
    </row>
    <row r="36" spans="1:16" ht="39" customHeight="1" x14ac:dyDescent="0.15">
      <c r="A36" s="22"/>
      <c r="B36" s="35"/>
      <c r="C36" s="1206" t="s">
        <v>579</v>
      </c>
      <c r="D36" s="1207"/>
      <c r="E36" s="1208"/>
      <c r="F36" s="36">
        <v>1.24</v>
      </c>
      <c r="G36" s="37">
        <v>3.14</v>
      </c>
      <c r="H36" s="37">
        <v>2.15</v>
      </c>
      <c r="I36" s="37">
        <v>2.67</v>
      </c>
      <c r="J36" s="38">
        <v>2.71</v>
      </c>
      <c r="K36" s="22"/>
      <c r="L36" s="22"/>
      <c r="M36" s="22"/>
      <c r="N36" s="22"/>
      <c r="O36" s="22"/>
      <c r="P36" s="22"/>
    </row>
    <row r="37" spans="1:16" ht="39" customHeight="1" x14ac:dyDescent="0.15">
      <c r="A37" s="22"/>
      <c r="B37" s="35"/>
      <c r="C37" s="1206" t="s">
        <v>580</v>
      </c>
      <c r="D37" s="1207"/>
      <c r="E37" s="1208"/>
      <c r="F37" s="36" t="s">
        <v>528</v>
      </c>
      <c r="G37" s="37" t="s">
        <v>528</v>
      </c>
      <c r="H37" s="37" t="s">
        <v>528</v>
      </c>
      <c r="I37" s="37" t="s">
        <v>528</v>
      </c>
      <c r="J37" s="38">
        <v>1.27</v>
      </c>
      <c r="K37" s="22"/>
      <c r="L37" s="22"/>
      <c r="M37" s="22"/>
      <c r="N37" s="22"/>
      <c r="O37" s="22"/>
      <c r="P37" s="22"/>
    </row>
    <row r="38" spans="1:16" ht="39" customHeight="1" x14ac:dyDescent="0.15">
      <c r="A38" s="22"/>
      <c r="B38" s="35"/>
      <c r="C38" s="1206" t="s">
        <v>581</v>
      </c>
      <c r="D38" s="1207"/>
      <c r="E38" s="1208"/>
      <c r="F38" s="36">
        <v>0</v>
      </c>
      <c r="G38" s="37">
        <v>0.01</v>
      </c>
      <c r="H38" s="37">
        <v>0.01</v>
      </c>
      <c r="I38" s="37">
        <v>0.01</v>
      </c>
      <c r="J38" s="38">
        <v>0.01</v>
      </c>
      <c r="K38" s="22"/>
      <c r="L38" s="22"/>
      <c r="M38" s="22"/>
      <c r="N38" s="22"/>
      <c r="O38" s="22"/>
      <c r="P38" s="22"/>
    </row>
    <row r="39" spans="1:16" ht="39" customHeight="1" x14ac:dyDescent="0.15">
      <c r="A39" s="22"/>
      <c r="B39" s="35"/>
      <c r="C39" s="1206" t="s">
        <v>582</v>
      </c>
      <c r="D39" s="1207"/>
      <c r="E39" s="1208"/>
      <c r="F39" s="36">
        <v>0</v>
      </c>
      <c r="G39" s="37">
        <v>0</v>
      </c>
      <c r="H39" s="37">
        <v>0</v>
      </c>
      <c r="I39" s="37">
        <v>0</v>
      </c>
      <c r="J39" s="38">
        <v>0</v>
      </c>
      <c r="K39" s="22"/>
      <c r="L39" s="22"/>
      <c r="M39" s="22"/>
      <c r="N39" s="22"/>
      <c r="O39" s="22"/>
      <c r="P39" s="22"/>
    </row>
    <row r="40" spans="1:16" ht="39" customHeight="1" x14ac:dyDescent="0.15">
      <c r="A40" s="22"/>
      <c r="B40" s="35"/>
      <c r="C40" s="1206" t="s">
        <v>583</v>
      </c>
      <c r="D40" s="1207"/>
      <c r="E40" s="1208"/>
      <c r="F40" s="36">
        <v>0.56999999999999995</v>
      </c>
      <c r="G40" s="37">
        <v>0.6</v>
      </c>
      <c r="H40" s="37">
        <v>0.34</v>
      </c>
      <c r="I40" s="37">
        <v>0.04</v>
      </c>
      <c r="J40" s="38">
        <v>0</v>
      </c>
      <c r="K40" s="22"/>
      <c r="L40" s="22"/>
      <c r="M40" s="22"/>
      <c r="N40" s="22"/>
      <c r="O40" s="22"/>
      <c r="P40" s="22"/>
    </row>
    <row r="41" spans="1:16" ht="39" customHeight="1" x14ac:dyDescent="0.15">
      <c r="A41" s="22"/>
      <c r="B41" s="35"/>
      <c r="C41" s="1206" t="s">
        <v>584</v>
      </c>
      <c r="D41" s="1207"/>
      <c r="E41" s="1208"/>
      <c r="F41" s="36">
        <v>0.09</v>
      </c>
      <c r="G41" s="37">
        <v>0.03</v>
      </c>
      <c r="H41" s="37">
        <v>0.02</v>
      </c>
      <c r="I41" s="37">
        <v>0.03</v>
      </c>
      <c r="J41" s="38">
        <v>0</v>
      </c>
      <c r="K41" s="22"/>
      <c r="L41" s="22"/>
      <c r="M41" s="22"/>
      <c r="N41" s="22"/>
      <c r="O41" s="22"/>
      <c r="P41" s="22"/>
    </row>
    <row r="42" spans="1:16" ht="39" customHeight="1" x14ac:dyDescent="0.15">
      <c r="A42" s="22"/>
      <c r="B42" s="39"/>
      <c r="C42" s="1206" t="s">
        <v>585</v>
      </c>
      <c r="D42" s="1207"/>
      <c r="E42" s="1208"/>
      <c r="F42" s="36" t="s">
        <v>528</v>
      </c>
      <c r="G42" s="37" t="s">
        <v>528</v>
      </c>
      <c r="H42" s="37" t="s">
        <v>528</v>
      </c>
      <c r="I42" s="37" t="s">
        <v>528</v>
      </c>
      <c r="J42" s="38" t="s">
        <v>528</v>
      </c>
      <c r="K42" s="22"/>
      <c r="L42" s="22"/>
      <c r="M42" s="22"/>
      <c r="N42" s="22"/>
      <c r="O42" s="22"/>
      <c r="P42" s="22"/>
    </row>
    <row r="43" spans="1:16" ht="39" customHeight="1" thickBot="1" x14ac:dyDescent="0.2">
      <c r="A43" s="22"/>
      <c r="B43" s="40"/>
      <c r="C43" s="1209" t="s">
        <v>586</v>
      </c>
      <c r="D43" s="1210"/>
      <c r="E43" s="1211"/>
      <c r="F43" s="41">
        <v>0.13</v>
      </c>
      <c r="G43" s="42">
        <v>0.13</v>
      </c>
      <c r="H43" s="42">
        <v>0.49</v>
      </c>
      <c r="I43" s="42">
        <v>0.25</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TOfpuWDJMHpxxUmqbpq346ZHOpY5kQuwA8E+5N2B3nKZS4qSZ0tGRAVs8plxOMS/cLZF0dz24vMe6iXyyhFsw==" saltValue="nIjuht6/HCs1ShfRq8ls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2811</v>
      </c>
      <c r="L45" s="60">
        <v>2960</v>
      </c>
      <c r="M45" s="60">
        <v>2607</v>
      </c>
      <c r="N45" s="60">
        <v>2563</v>
      </c>
      <c r="O45" s="61">
        <v>2610</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528</v>
      </c>
      <c r="L46" s="64" t="s">
        <v>528</v>
      </c>
      <c r="M46" s="64" t="s">
        <v>528</v>
      </c>
      <c r="N46" s="64" t="s">
        <v>528</v>
      </c>
      <c r="O46" s="65" t="s">
        <v>528</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528</v>
      </c>
      <c r="L47" s="64" t="s">
        <v>528</v>
      </c>
      <c r="M47" s="64" t="s">
        <v>528</v>
      </c>
      <c r="N47" s="64" t="s">
        <v>528</v>
      </c>
      <c r="O47" s="65" t="s">
        <v>528</v>
      </c>
      <c r="P47" s="48"/>
      <c r="Q47" s="48"/>
      <c r="R47" s="48"/>
      <c r="S47" s="48"/>
      <c r="T47" s="48"/>
      <c r="U47" s="48"/>
    </row>
    <row r="48" spans="1:21" ht="30.75" customHeight="1" x14ac:dyDescent="0.15">
      <c r="A48" s="48"/>
      <c r="B48" s="1216"/>
      <c r="C48" s="1217"/>
      <c r="D48" s="62"/>
      <c r="E48" s="1222" t="s">
        <v>15</v>
      </c>
      <c r="F48" s="1222"/>
      <c r="G48" s="1222"/>
      <c r="H48" s="1222"/>
      <c r="I48" s="1222"/>
      <c r="J48" s="1223"/>
      <c r="K48" s="63">
        <v>678</v>
      </c>
      <c r="L48" s="64">
        <v>651</v>
      </c>
      <c r="M48" s="64">
        <v>611</v>
      </c>
      <c r="N48" s="64">
        <v>575</v>
      </c>
      <c r="O48" s="65">
        <v>536</v>
      </c>
      <c r="P48" s="48"/>
      <c r="Q48" s="48"/>
      <c r="R48" s="48"/>
      <c r="S48" s="48"/>
      <c r="T48" s="48"/>
      <c r="U48" s="48"/>
    </row>
    <row r="49" spans="1:21" ht="30.75" customHeight="1" x14ac:dyDescent="0.15">
      <c r="A49" s="48"/>
      <c r="B49" s="1216"/>
      <c r="C49" s="1217"/>
      <c r="D49" s="62"/>
      <c r="E49" s="1222" t="s">
        <v>16</v>
      </c>
      <c r="F49" s="1222"/>
      <c r="G49" s="1222"/>
      <c r="H49" s="1222"/>
      <c r="I49" s="1222"/>
      <c r="J49" s="1223"/>
      <c r="K49" s="63">
        <v>0</v>
      </c>
      <c r="L49" s="64">
        <v>5</v>
      </c>
      <c r="M49" s="64">
        <v>5</v>
      </c>
      <c r="N49" s="64">
        <v>5</v>
      </c>
      <c r="O49" s="65">
        <v>5</v>
      </c>
      <c r="P49" s="48"/>
      <c r="Q49" s="48"/>
      <c r="R49" s="48"/>
      <c r="S49" s="48"/>
      <c r="T49" s="48"/>
      <c r="U49" s="48"/>
    </row>
    <row r="50" spans="1:21" ht="30.75" customHeight="1" x14ac:dyDescent="0.15">
      <c r="A50" s="48"/>
      <c r="B50" s="1216"/>
      <c r="C50" s="1217"/>
      <c r="D50" s="62"/>
      <c r="E50" s="1222" t="s">
        <v>17</v>
      </c>
      <c r="F50" s="1222"/>
      <c r="G50" s="1222"/>
      <c r="H50" s="1222"/>
      <c r="I50" s="1222"/>
      <c r="J50" s="1223"/>
      <c r="K50" s="63">
        <v>79</v>
      </c>
      <c r="L50" s="64">
        <v>50</v>
      </c>
      <c r="M50" s="64">
        <v>30</v>
      </c>
      <c r="N50" s="64">
        <v>42</v>
      </c>
      <c r="O50" s="65">
        <v>32</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528</v>
      </c>
      <c r="L51" s="64" t="s">
        <v>528</v>
      </c>
      <c r="M51" s="64" t="s">
        <v>528</v>
      </c>
      <c r="N51" s="64" t="s">
        <v>528</v>
      </c>
      <c r="O51" s="65" t="s">
        <v>528</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2556</v>
      </c>
      <c r="L52" s="64">
        <v>2655</v>
      </c>
      <c r="M52" s="64">
        <v>2465</v>
      </c>
      <c r="N52" s="64">
        <v>2504</v>
      </c>
      <c r="O52" s="65">
        <v>2494</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1012</v>
      </c>
      <c r="L53" s="69">
        <v>1011</v>
      </c>
      <c r="M53" s="69">
        <v>788</v>
      </c>
      <c r="N53" s="69">
        <v>681</v>
      </c>
      <c r="O53" s="70">
        <v>689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2xEzU0HZlb2KP61WNK8eNJoD42zbhH5SIVgW9s/1IgUzgV2Zm9OXDwmP8JP5h74a61aYUii6/qWG9xoRi47RQ==" saltValue="AJOdTqH3B9MtfwgN7dOo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40" t="s">
        <v>30</v>
      </c>
      <c r="C41" s="1241"/>
      <c r="D41" s="102"/>
      <c r="E41" s="1246" t="s">
        <v>31</v>
      </c>
      <c r="F41" s="1246"/>
      <c r="G41" s="1246"/>
      <c r="H41" s="1247"/>
      <c r="I41" s="103">
        <v>25746</v>
      </c>
      <c r="J41" s="104">
        <v>25708</v>
      </c>
      <c r="K41" s="104">
        <v>26338</v>
      </c>
      <c r="L41" s="104">
        <v>27186</v>
      </c>
      <c r="M41" s="105">
        <v>27893</v>
      </c>
    </row>
    <row r="42" spans="2:13" ht="27.75" customHeight="1" x14ac:dyDescent="0.15">
      <c r="B42" s="1242"/>
      <c r="C42" s="1243"/>
      <c r="D42" s="106"/>
      <c r="E42" s="1248" t="s">
        <v>32</v>
      </c>
      <c r="F42" s="1248"/>
      <c r="G42" s="1248"/>
      <c r="H42" s="1249"/>
      <c r="I42" s="107">
        <v>199</v>
      </c>
      <c r="J42" s="108">
        <v>170</v>
      </c>
      <c r="K42" s="108">
        <v>155</v>
      </c>
      <c r="L42" s="108">
        <v>131</v>
      </c>
      <c r="M42" s="109">
        <v>170</v>
      </c>
    </row>
    <row r="43" spans="2:13" ht="27.75" customHeight="1" x14ac:dyDescent="0.15">
      <c r="B43" s="1242"/>
      <c r="C43" s="1243"/>
      <c r="D43" s="106"/>
      <c r="E43" s="1248" t="s">
        <v>33</v>
      </c>
      <c r="F43" s="1248"/>
      <c r="G43" s="1248"/>
      <c r="H43" s="1249"/>
      <c r="I43" s="107">
        <v>7879</v>
      </c>
      <c r="J43" s="108">
        <v>7519</v>
      </c>
      <c r="K43" s="108">
        <v>7087</v>
      </c>
      <c r="L43" s="108">
        <v>6810</v>
      </c>
      <c r="M43" s="109">
        <v>6089</v>
      </c>
    </row>
    <row r="44" spans="2:13" ht="27.75" customHeight="1" x14ac:dyDescent="0.15">
      <c r="B44" s="1242"/>
      <c r="C44" s="1243"/>
      <c r="D44" s="106"/>
      <c r="E44" s="1248" t="s">
        <v>34</v>
      </c>
      <c r="F44" s="1248"/>
      <c r="G44" s="1248"/>
      <c r="H44" s="1249"/>
      <c r="I44" s="107">
        <v>62</v>
      </c>
      <c r="J44" s="108">
        <v>57</v>
      </c>
      <c r="K44" s="108">
        <v>52</v>
      </c>
      <c r="L44" s="108">
        <v>47</v>
      </c>
      <c r="M44" s="109">
        <v>41</v>
      </c>
    </row>
    <row r="45" spans="2:13" ht="27.75" customHeight="1" x14ac:dyDescent="0.15">
      <c r="B45" s="1242"/>
      <c r="C45" s="1243"/>
      <c r="D45" s="106"/>
      <c r="E45" s="1248" t="s">
        <v>35</v>
      </c>
      <c r="F45" s="1248"/>
      <c r="G45" s="1248"/>
      <c r="H45" s="1249"/>
      <c r="I45" s="107">
        <v>3021</v>
      </c>
      <c r="J45" s="108">
        <v>3025</v>
      </c>
      <c r="K45" s="108">
        <v>3103</v>
      </c>
      <c r="L45" s="108">
        <v>3206</v>
      </c>
      <c r="M45" s="109">
        <v>3130</v>
      </c>
    </row>
    <row r="46" spans="2:13" ht="27.75" customHeight="1" x14ac:dyDescent="0.15">
      <c r="B46" s="1242"/>
      <c r="C46" s="1243"/>
      <c r="D46" s="110"/>
      <c r="E46" s="1248" t="s">
        <v>36</v>
      </c>
      <c r="F46" s="1248"/>
      <c r="G46" s="1248"/>
      <c r="H46" s="1249"/>
      <c r="I46" s="107">
        <v>2</v>
      </c>
      <c r="J46" s="108">
        <v>2</v>
      </c>
      <c r="K46" s="108">
        <v>2</v>
      </c>
      <c r="L46" s="108">
        <v>2</v>
      </c>
      <c r="M46" s="109">
        <v>2</v>
      </c>
    </row>
    <row r="47" spans="2:13" ht="27.75" customHeight="1" x14ac:dyDescent="0.15">
      <c r="B47" s="1242"/>
      <c r="C47" s="1243"/>
      <c r="D47" s="111"/>
      <c r="E47" s="1250" t="s">
        <v>37</v>
      </c>
      <c r="F47" s="1251"/>
      <c r="G47" s="1251"/>
      <c r="H47" s="1252"/>
      <c r="I47" s="107" t="s">
        <v>528</v>
      </c>
      <c r="J47" s="108" t="s">
        <v>528</v>
      </c>
      <c r="K47" s="108" t="s">
        <v>528</v>
      </c>
      <c r="L47" s="108" t="s">
        <v>528</v>
      </c>
      <c r="M47" s="109" t="s">
        <v>528</v>
      </c>
    </row>
    <row r="48" spans="2:13" ht="27.75" customHeight="1" x14ac:dyDescent="0.15">
      <c r="B48" s="1242"/>
      <c r="C48" s="1243"/>
      <c r="D48" s="106"/>
      <c r="E48" s="1248" t="s">
        <v>38</v>
      </c>
      <c r="F48" s="1248"/>
      <c r="G48" s="1248"/>
      <c r="H48" s="1249"/>
      <c r="I48" s="107" t="s">
        <v>528</v>
      </c>
      <c r="J48" s="108" t="s">
        <v>528</v>
      </c>
      <c r="K48" s="108" t="s">
        <v>528</v>
      </c>
      <c r="L48" s="108" t="s">
        <v>528</v>
      </c>
      <c r="M48" s="109" t="s">
        <v>528</v>
      </c>
    </row>
    <row r="49" spans="2:13" ht="27.75" customHeight="1" x14ac:dyDescent="0.15">
      <c r="B49" s="1244"/>
      <c r="C49" s="1245"/>
      <c r="D49" s="106"/>
      <c r="E49" s="1248" t="s">
        <v>39</v>
      </c>
      <c r="F49" s="1248"/>
      <c r="G49" s="1248"/>
      <c r="H49" s="1249"/>
      <c r="I49" s="107" t="s">
        <v>528</v>
      </c>
      <c r="J49" s="108" t="s">
        <v>528</v>
      </c>
      <c r="K49" s="108" t="s">
        <v>528</v>
      </c>
      <c r="L49" s="108" t="s">
        <v>528</v>
      </c>
      <c r="M49" s="109" t="s">
        <v>528</v>
      </c>
    </row>
    <row r="50" spans="2:13" ht="27.75" customHeight="1" x14ac:dyDescent="0.15">
      <c r="B50" s="1253" t="s">
        <v>40</v>
      </c>
      <c r="C50" s="1254"/>
      <c r="D50" s="112"/>
      <c r="E50" s="1248" t="s">
        <v>41</v>
      </c>
      <c r="F50" s="1248"/>
      <c r="G50" s="1248"/>
      <c r="H50" s="1249"/>
      <c r="I50" s="107">
        <v>9542</v>
      </c>
      <c r="J50" s="108">
        <v>9427</v>
      </c>
      <c r="K50" s="108">
        <v>9786</v>
      </c>
      <c r="L50" s="108">
        <v>9764</v>
      </c>
      <c r="M50" s="109">
        <v>9934</v>
      </c>
    </row>
    <row r="51" spans="2:13" ht="27.75" customHeight="1" x14ac:dyDescent="0.15">
      <c r="B51" s="1242"/>
      <c r="C51" s="1243"/>
      <c r="D51" s="106"/>
      <c r="E51" s="1248" t="s">
        <v>42</v>
      </c>
      <c r="F51" s="1248"/>
      <c r="G51" s="1248"/>
      <c r="H51" s="1249"/>
      <c r="I51" s="107">
        <v>1929</v>
      </c>
      <c r="J51" s="108">
        <v>2163</v>
      </c>
      <c r="K51" s="108">
        <v>2534</v>
      </c>
      <c r="L51" s="108">
        <v>2853</v>
      </c>
      <c r="M51" s="109">
        <v>3146</v>
      </c>
    </row>
    <row r="52" spans="2:13" ht="27.75" customHeight="1" x14ac:dyDescent="0.15">
      <c r="B52" s="1244"/>
      <c r="C52" s="1245"/>
      <c r="D52" s="106"/>
      <c r="E52" s="1248" t="s">
        <v>43</v>
      </c>
      <c r="F52" s="1248"/>
      <c r="G52" s="1248"/>
      <c r="H52" s="1249"/>
      <c r="I52" s="107">
        <v>24372</v>
      </c>
      <c r="J52" s="108">
        <v>24351</v>
      </c>
      <c r="K52" s="108">
        <v>24466</v>
      </c>
      <c r="L52" s="108">
        <v>24851</v>
      </c>
      <c r="M52" s="109">
        <v>25507</v>
      </c>
    </row>
    <row r="53" spans="2:13" ht="27.75" customHeight="1" thickBot="1" x14ac:dyDescent="0.2">
      <c r="B53" s="1255" t="s">
        <v>44</v>
      </c>
      <c r="C53" s="1256"/>
      <c r="D53" s="113"/>
      <c r="E53" s="1257" t="s">
        <v>45</v>
      </c>
      <c r="F53" s="1257"/>
      <c r="G53" s="1257"/>
      <c r="H53" s="1258"/>
      <c r="I53" s="114">
        <v>1065</v>
      </c>
      <c r="J53" s="115">
        <v>538</v>
      </c>
      <c r="K53" s="115">
        <v>-49</v>
      </c>
      <c r="L53" s="115">
        <v>-87</v>
      </c>
      <c r="M53" s="116">
        <v>-1262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Ely0DZ435SIU7qbQz3M161reIMs2B/SS6R5CqxgFVOhIO9oRLxry6hSMkVZMPYuCcvdaM48WeBAbJVk686SCA==" saltValue="LfZEbghsZXfDEp0ai6xl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67" t="s">
        <v>48</v>
      </c>
      <c r="D55" s="1267"/>
      <c r="E55" s="1268"/>
      <c r="F55" s="128">
        <v>3031</v>
      </c>
      <c r="G55" s="128">
        <v>3037</v>
      </c>
      <c r="H55" s="129">
        <v>2961</v>
      </c>
    </row>
    <row r="56" spans="2:8" ht="52.5" customHeight="1" x14ac:dyDescent="0.15">
      <c r="B56" s="130"/>
      <c r="C56" s="1269" t="s">
        <v>49</v>
      </c>
      <c r="D56" s="1269"/>
      <c r="E56" s="1270"/>
      <c r="F56" s="131">
        <v>702</v>
      </c>
      <c r="G56" s="131">
        <v>702</v>
      </c>
      <c r="H56" s="132">
        <v>752</v>
      </c>
    </row>
    <row r="57" spans="2:8" ht="53.25" customHeight="1" x14ac:dyDescent="0.15">
      <c r="B57" s="130"/>
      <c r="C57" s="1271" t="s">
        <v>50</v>
      </c>
      <c r="D57" s="1271"/>
      <c r="E57" s="1272"/>
      <c r="F57" s="133">
        <v>4495</v>
      </c>
      <c r="G57" s="133">
        <v>4431</v>
      </c>
      <c r="H57" s="134">
        <v>4700</v>
      </c>
    </row>
    <row r="58" spans="2:8" ht="45.75" customHeight="1" x14ac:dyDescent="0.15">
      <c r="B58" s="135"/>
      <c r="C58" s="1259" t="s">
        <v>602</v>
      </c>
      <c r="D58" s="1260"/>
      <c r="E58" s="1261"/>
      <c r="F58" s="136">
        <v>1106</v>
      </c>
      <c r="G58" s="136">
        <v>1256</v>
      </c>
      <c r="H58" s="137">
        <v>1356</v>
      </c>
    </row>
    <row r="59" spans="2:8" ht="45.75" customHeight="1" x14ac:dyDescent="0.15">
      <c r="B59" s="135"/>
      <c r="C59" s="1259" t="s">
        <v>603</v>
      </c>
      <c r="D59" s="1260"/>
      <c r="E59" s="1261"/>
      <c r="F59" s="136">
        <v>992</v>
      </c>
      <c r="G59" s="136">
        <v>1025</v>
      </c>
      <c r="H59" s="137">
        <v>1166</v>
      </c>
    </row>
    <row r="60" spans="2:8" ht="45.75" customHeight="1" x14ac:dyDescent="0.15">
      <c r="B60" s="135"/>
      <c r="C60" s="1259" t="s">
        <v>604</v>
      </c>
      <c r="D60" s="1260"/>
      <c r="E60" s="1261"/>
      <c r="F60" s="136">
        <v>613</v>
      </c>
      <c r="G60" s="136">
        <v>613</v>
      </c>
      <c r="H60" s="137">
        <v>613</v>
      </c>
    </row>
    <row r="61" spans="2:8" ht="45.75" customHeight="1" x14ac:dyDescent="0.15">
      <c r="B61" s="135"/>
      <c r="C61" s="1259" t="s">
        <v>605</v>
      </c>
      <c r="D61" s="1260"/>
      <c r="E61" s="1261"/>
      <c r="F61" s="136">
        <v>474</v>
      </c>
      <c r="G61" s="136">
        <v>424</v>
      </c>
      <c r="H61" s="137">
        <v>474</v>
      </c>
    </row>
    <row r="62" spans="2:8" ht="45.75" customHeight="1" thickBot="1" x14ac:dyDescent="0.2">
      <c r="B62" s="138"/>
      <c r="C62" s="1262" t="s">
        <v>606</v>
      </c>
      <c r="D62" s="1263"/>
      <c r="E62" s="1264"/>
      <c r="F62" s="139">
        <v>450</v>
      </c>
      <c r="G62" s="139">
        <v>413</v>
      </c>
      <c r="H62" s="140">
        <v>397</v>
      </c>
    </row>
    <row r="63" spans="2:8" ht="52.5" customHeight="1" thickBot="1" x14ac:dyDescent="0.2">
      <c r="B63" s="141"/>
      <c r="C63" s="1265" t="s">
        <v>51</v>
      </c>
      <c r="D63" s="1265"/>
      <c r="E63" s="1266"/>
      <c r="F63" s="142">
        <v>8228</v>
      </c>
      <c r="G63" s="142">
        <v>8169</v>
      </c>
      <c r="H63" s="143">
        <v>8414</v>
      </c>
    </row>
    <row r="64" spans="2:8" ht="15" customHeight="1" x14ac:dyDescent="0.15"/>
  </sheetData>
  <sheetProtection algorithmName="SHA-512" hashValue="RkP/OBO2spBzLFPYlTRmUvgwk2iAZs4ykcdu6g5X6rDD2ksQvcdQCY2k5Wa9li/QOmNGo6+fgx6xjHnSmrUKoQ==" saltValue="7BgURvfJ0oHyTnsQBTLk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1"/>
      <c r="B1" s="1330"/>
      <c r="DD1" s="1273"/>
      <c r="DE1" s="1273"/>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3"/>
      <c r="DE2" s="1273"/>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3"/>
      <c r="DE3" s="1273"/>
    </row>
    <row r="4" spans="1:143" s="292"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3"/>
      <c r="MM21" s="1326"/>
    </row>
    <row r="22" spans="1:351" ht="17.25" x14ac:dyDescent="0.15">
      <c r="B22" s="1274"/>
      <c r="MM22" s="1326"/>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4"/>
      <c r="DD40" s="1314"/>
      <c r="DE40" s="1273"/>
    </row>
    <row r="41" spans="2:109" ht="17.25" x14ac:dyDescent="0.15">
      <c r="B41" s="1325" t="s">
        <v>618</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4"/>
      <c r="G42" s="1310"/>
      <c r="I42" s="1309"/>
      <c r="J42" s="1309"/>
      <c r="K42" s="1309"/>
      <c r="AM42" s="1310"/>
      <c r="AN42" s="1310" t="s">
        <v>614</v>
      </c>
      <c r="AP42" s="1309"/>
      <c r="AQ42" s="1309"/>
      <c r="AR42" s="1309"/>
      <c r="AY42" s="1310"/>
      <c r="BA42" s="1309"/>
      <c r="BB42" s="1309"/>
      <c r="BC42" s="1309"/>
      <c r="BK42" s="1310"/>
      <c r="BM42" s="1309"/>
      <c r="BN42" s="1309"/>
      <c r="BO42" s="1309"/>
      <c r="BW42" s="1310"/>
      <c r="BY42" s="1309"/>
      <c r="BZ42" s="1309"/>
      <c r="CA42" s="1309"/>
      <c r="CI42" s="1310"/>
      <c r="CK42" s="1309"/>
      <c r="CL42" s="1309"/>
      <c r="CM42" s="1309"/>
      <c r="CU42" s="1310"/>
      <c r="CW42" s="1309"/>
      <c r="CX42" s="1309"/>
      <c r="CY42" s="1309"/>
    </row>
    <row r="43" spans="2:109" ht="13.5" customHeight="1" x14ac:dyDescent="0.15">
      <c r="B43" s="1274"/>
      <c r="AN43" s="1332" t="s">
        <v>617</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612</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569</v>
      </c>
      <c r="BQ50" s="1283"/>
      <c r="BR50" s="1283"/>
      <c r="BS50" s="1283"/>
      <c r="BT50" s="1283"/>
      <c r="BU50" s="1283"/>
      <c r="BV50" s="1283"/>
      <c r="BW50" s="1283"/>
      <c r="BX50" s="1283" t="s">
        <v>570</v>
      </c>
      <c r="BY50" s="1283"/>
      <c r="BZ50" s="1283"/>
      <c r="CA50" s="1283"/>
      <c r="CB50" s="1283"/>
      <c r="CC50" s="1283"/>
      <c r="CD50" s="1283"/>
      <c r="CE50" s="1283"/>
      <c r="CF50" s="1283" t="s">
        <v>571</v>
      </c>
      <c r="CG50" s="1283"/>
      <c r="CH50" s="1283"/>
      <c r="CI50" s="1283"/>
      <c r="CJ50" s="1283"/>
      <c r="CK50" s="1283"/>
      <c r="CL50" s="1283"/>
      <c r="CM50" s="1283"/>
      <c r="CN50" s="1283" t="s">
        <v>572</v>
      </c>
      <c r="CO50" s="1283"/>
      <c r="CP50" s="1283"/>
      <c r="CQ50" s="1283"/>
      <c r="CR50" s="1283"/>
      <c r="CS50" s="1283"/>
      <c r="CT50" s="1283"/>
      <c r="CU50" s="1283"/>
      <c r="CV50" s="1283" t="s">
        <v>573</v>
      </c>
      <c r="CW50" s="1283"/>
      <c r="CX50" s="1283"/>
      <c r="CY50" s="1283"/>
      <c r="CZ50" s="1283"/>
      <c r="DA50" s="1283"/>
      <c r="DB50" s="1283"/>
      <c r="DC50" s="1283"/>
    </row>
    <row r="51" spans="1:109" ht="13.5" customHeight="1" x14ac:dyDescent="0.15">
      <c r="B51" s="1274"/>
      <c r="G51" s="1290"/>
      <c r="H51" s="1290"/>
      <c r="I51" s="1322"/>
      <c r="J51" s="1322"/>
      <c r="K51" s="1289"/>
      <c r="L51" s="1289"/>
      <c r="M51" s="1289"/>
      <c r="N51" s="1289"/>
      <c r="AM51" s="1288"/>
      <c r="AN51" s="1282" t="s">
        <v>611</v>
      </c>
      <c r="AO51" s="1282"/>
      <c r="AP51" s="1282"/>
      <c r="AQ51" s="1282"/>
      <c r="AR51" s="1282"/>
      <c r="AS51" s="1282"/>
      <c r="AT51" s="1282"/>
      <c r="AU51" s="1282"/>
      <c r="AV51" s="1282"/>
      <c r="AW51" s="1282"/>
      <c r="AX51" s="1282"/>
      <c r="AY51" s="1282"/>
      <c r="AZ51" s="1282"/>
      <c r="BA51" s="1282"/>
      <c r="BB51" s="1282" t="s">
        <v>609</v>
      </c>
      <c r="BC51" s="1282"/>
      <c r="BD51" s="1282"/>
      <c r="BE51" s="1282"/>
      <c r="BF51" s="1282"/>
      <c r="BG51" s="1282"/>
      <c r="BH51" s="1282"/>
      <c r="BI51" s="1282"/>
      <c r="BJ51" s="1282"/>
      <c r="BK51" s="1282"/>
      <c r="BL51" s="1282"/>
      <c r="BM51" s="1282"/>
      <c r="BN51" s="1282"/>
      <c r="BO51" s="1282"/>
      <c r="BP51" s="1281">
        <v>11.3</v>
      </c>
      <c r="BQ51" s="1281"/>
      <c r="BR51" s="1281"/>
      <c r="BS51" s="1281"/>
      <c r="BT51" s="1281"/>
      <c r="BU51" s="1281"/>
      <c r="BV51" s="1281"/>
      <c r="BW51" s="1281"/>
      <c r="BX51" s="1281">
        <v>5.7</v>
      </c>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2"/>
      <c r="J52" s="1322"/>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09"/>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616</v>
      </c>
      <c r="BC53" s="1282"/>
      <c r="BD53" s="1282"/>
      <c r="BE53" s="1282"/>
      <c r="BF53" s="1282"/>
      <c r="BG53" s="1282"/>
      <c r="BH53" s="1282"/>
      <c r="BI53" s="1282"/>
      <c r="BJ53" s="1282"/>
      <c r="BK53" s="1282"/>
      <c r="BL53" s="1282"/>
      <c r="BM53" s="1282"/>
      <c r="BN53" s="1282"/>
      <c r="BO53" s="1282"/>
      <c r="BP53" s="1281">
        <v>61</v>
      </c>
      <c r="BQ53" s="1281"/>
      <c r="BR53" s="1281"/>
      <c r="BS53" s="1281"/>
      <c r="BT53" s="1281"/>
      <c r="BU53" s="1281"/>
      <c r="BV53" s="1281"/>
      <c r="BW53" s="1281"/>
      <c r="BX53" s="1281">
        <v>62</v>
      </c>
      <c r="BY53" s="1281"/>
      <c r="BZ53" s="1281"/>
      <c r="CA53" s="1281"/>
      <c r="CB53" s="1281"/>
      <c r="CC53" s="1281"/>
      <c r="CD53" s="1281"/>
      <c r="CE53" s="1281"/>
      <c r="CF53" s="1281">
        <v>63.2</v>
      </c>
      <c r="CG53" s="1281"/>
      <c r="CH53" s="1281"/>
      <c r="CI53" s="1281"/>
      <c r="CJ53" s="1281"/>
      <c r="CK53" s="1281"/>
      <c r="CL53" s="1281"/>
      <c r="CM53" s="1281"/>
      <c r="CN53" s="1281">
        <v>64</v>
      </c>
      <c r="CO53" s="1281"/>
      <c r="CP53" s="1281"/>
      <c r="CQ53" s="1281"/>
      <c r="CR53" s="1281"/>
      <c r="CS53" s="1281"/>
      <c r="CT53" s="1281"/>
      <c r="CU53" s="1281"/>
      <c r="CV53" s="1281">
        <v>64.5</v>
      </c>
      <c r="CW53" s="1281"/>
      <c r="CX53" s="1281"/>
      <c r="CY53" s="1281"/>
      <c r="CZ53" s="1281"/>
      <c r="DA53" s="1281"/>
      <c r="DB53" s="1281"/>
      <c r="DC53" s="1281"/>
    </row>
    <row r="54" spans="1:109" ht="13.5" x14ac:dyDescent="0.15">
      <c r="A54" s="1309"/>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09"/>
      <c r="B55" s="1274"/>
      <c r="G55" s="1286"/>
      <c r="H55" s="1286"/>
      <c r="I55" s="1286"/>
      <c r="J55" s="1286"/>
      <c r="K55" s="1289"/>
      <c r="L55" s="1289"/>
      <c r="M55" s="1289"/>
      <c r="N55" s="1289"/>
      <c r="AN55" s="1283" t="s">
        <v>610</v>
      </c>
      <c r="AO55" s="1283"/>
      <c r="AP55" s="1283"/>
      <c r="AQ55" s="1283"/>
      <c r="AR55" s="1283"/>
      <c r="AS55" s="1283"/>
      <c r="AT55" s="1283"/>
      <c r="AU55" s="1283"/>
      <c r="AV55" s="1283"/>
      <c r="AW55" s="1283"/>
      <c r="AX55" s="1283"/>
      <c r="AY55" s="1283"/>
      <c r="AZ55" s="1283"/>
      <c r="BA55" s="1283"/>
      <c r="BB55" s="1282" t="s">
        <v>609</v>
      </c>
      <c r="BC55" s="1282"/>
      <c r="BD55" s="1282"/>
      <c r="BE55" s="1282"/>
      <c r="BF55" s="1282"/>
      <c r="BG55" s="1282"/>
      <c r="BH55" s="1282"/>
      <c r="BI55" s="1282"/>
      <c r="BJ55" s="1282"/>
      <c r="BK55" s="1282"/>
      <c r="BL55" s="1282"/>
      <c r="BM55" s="1282"/>
      <c r="BN55" s="1282"/>
      <c r="BO55" s="1282"/>
      <c r="BP55" s="1281">
        <v>52.3</v>
      </c>
      <c r="BQ55" s="1281"/>
      <c r="BR55" s="1281"/>
      <c r="BS55" s="1281"/>
      <c r="BT55" s="1281"/>
      <c r="BU55" s="1281"/>
      <c r="BV55" s="1281"/>
      <c r="BW55" s="1281"/>
      <c r="BX55" s="1281">
        <v>55.4</v>
      </c>
      <c r="BY55" s="1281"/>
      <c r="BZ55" s="1281"/>
      <c r="CA55" s="1281"/>
      <c r="CB55" s="1281"/>
      <c r="CC55" s="1281"/>
      <c r="CD55" s="1281"/>
      <c r="CE55" s="1281"/>
      <c r="CF55" s="1281">
        <v>52.7</v>
      </c>
      <c r="CG55" s="1281"/>
      <c r="CH55" s="1281"/>
      <c r="CI55" s="1281"/>
      <c r="CJ55" s="1281"/>
      <c r="CK55" s="1281"/>
      <c r="CL55" s="1281"/>
      <c r="CM55" s="1281"/>
      <c r="CN55" s="1281">
        <v>49.7</v>
      </c>
      <c r="CO55" s="1281"/>
      <c r="CP55" s="1281"/>
      <c r="CQ55" s="1281"/>
      <c r="CR55" s="1281"/>
      <c r="CS55" s="1281"/>
      <c r="CT55" s="1281"/>
      <c r="CU55" s="1281"/>
      <c r="CV55" s="1281">
        <v>37.299999999999997</v>
      </c>
      <c r="CW55" s="1281"/>
      <c r="CX55" s="1281"/>
      <c r="CY55" s="1281"/>
      <c r="CZ55" s="1281"/>
      <c r="DA55" s="1281"/>
      <c r="DB55" s="1281"/>
      <c r="DC55" s="1281"/>
    </row>
    <row r="56" spans="1:109" ht="13.5" x14ac:dyDescent="0.15">
      <c r="A56" s="1309"/>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09" customFormat="1" ht="13.5" x14ac:dyDescent="0.15">
      <c r="B57" s="1315"/>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616</v>
      </c>
      <c r="BC57" s="1282"/>
      <c r="BD57" s="1282"/>
      <c r="BE57" s="1282"/>
      <c r="BF57" s="1282"/>
      <c r="BG57" s="1282"/>
      <c r="BH57" s="1282"/>
      <c r="BI57" s="1282"/>
      <c r="BJ57" s="1282"/>
      <c r="BK57" s="1282"/>
      <c r="BL57" s="1282"/>
      <c r="BM57" s="1282"/>
      <c r="BN57" s="1282"/>
      <c r="BO57" s="1282"/>
      <c r="BP57" s="1281">
        <v>57.1</v>
      </c>
      <c r="BQ57" s="1281"/>
      <c r="BR57" s="1281"/>
      <c r="BS57" s="1281"/>
      <c r="BT57" s="1281"/>
      <c r="BU57" s="1281"/>
      <c r="BV57" s="1281"/>
      <c r="BW57" s="1281"/>
      <c r="BX57" s="1281">
        <v>58.7</v>
      </c>
      <c r="BY57" s="1281"/>
      <c r="BZ57" s="1281"/>
      <c r="CA57" s="1281"/>
      <c r="CB57" s="1281"/>
      <c r="CC57" s="1281"/>
      <c r="CD57" s="1281"/>
      <c r="CE57" s="1281"/>
      <c r="CF57" s="1281">
        <v>59.9</v>
      </c>
      <c r="CG57" s="1281"/>
      <c r="CH57" s="1281"/>
      <c r="CI57" s="1281"/>
      <c r="CJ57" s="1281"/>
      <c r="CK57" s="1281"/>
      <c r="CL57" s="1281"/>
      <c r="CM57" s="1281"/>
      <c r="CN57" s="1281">
        <v>60.1</v>
      </c>
      <c r="CO57" s="1281"/>
      <c r="CP57" s="1281"/>
      <c r="CQ57" s="1281"/>
      <c r="CR57" s="1281"/>
      <c r="CS57" s="1281"/>
      <c r="CT57" s="1281"/>
      <c r="CU57" s="1281"/>
      <c r="CV57" s="1281">
        <v>61.8</v>
      </c>
      <c r="CW57" s="1281"/>
      <c r="CX57" s="1281"/>
      <c r="CY57" s="1281"/>
      <c r="CZ57" s="1281"/>
      <c r="DA57" s="1281"/>
      <c r="DB57" s="1281"/>
      <c r="DC57" s="1281"/>
      <c r="DD57" s="1320"/>
      <c r="DE57" s="1315"/>
    </row>
    <row r="58" spans="1:109" s="1309" customFormat="1" ht="13.5" x14ac:dyDescent="0.15">
      <c r="A58" s="1273"/>
      <c r="B58" s="1315"/>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0"/>
      <c r="DE58" s="1315"/>
    </row>
    <row r="59" spans="1:109" s="1309" customFormat="1" ht="13.5" x14ac:dyDescent="0.15">
      <c r="A59" s="1273"/>
      <c r="B59" s="1315"/>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5"/>
    </row>
    <row r="60" spans="1:109" s="1309" customFormat="1" ht="13.5" x14ac:dyDescent="0.15">
      <c r="A60" s="1273"/>
      <c r="B60" s="1315"/>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5"/>
    </row>
    <row r="61" spans="1:109" s="1309" customFormat="1" ht="13.5" x14ac:dyDescent="0.15">
      <c r="A61" s="1273"/>
      <c r="B61" s="1319"/>
      <c r="C61" s="1318"/>
      <c r="D61" s="1318"/>
      <c r="E61" s="1318"/>
      <c r="F61" s="1318"/>
      <c r="G61" s="1318"/>
      <c r="H61" s="1318"/>
      <c r="I61" s="1318"/>
      <c r="J61" s="1318"/>
      <c r="K61" s="1318"/>
      <c r="L61" s="1318"/>
      <c r="M61" s="1317"/>
      <c r="N61" s="1317"/>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7"/>
      <c r="AT61" s="1317"/>
      <c r="AU61" s="1318"/>
      <c r="AV61" s="1318"/>
      <c r="AW61" s="1318"/>
      <c r="AX61" s="1318"/>
      <c r="AY61" s="1318"/>
      <c r="AZ61" s="1318"/>
      <c r="BA61" s="1318"/>
      <c r="BB61" s="1318"/>
      <c r="BC61" s="1318"/>
      <c r="BD61" s="1318"/>
      <c r="BE61" s="1317"/>
      <c r="BF61" s="1317"/>
      <c r="BG61" s="1318"/>
      <c r="BH61" s="1318"/>
      <c r="BI61" s="1318"/>
      <c r="BJ61" s="1318"/>
      <c r="BK61" s="1318"/>
      <c r="BL61" s="1318"/>
      <c r="BM61" s="1318"/>
      <c r="BN61" s="1318"/>
      <c r="BO61" s="1318"/>
      <c r="BP61" s="1318"/>
      <c r="BQ61" s="1317"/>
      <c r="BR61" s="1317"/>
      <c r="BS61" s="1318"/>
      <c r="BT61" s="1318"/>
      <c r="BU61" s="1318"/>
      <c r="BV61" s="1318"/>
      <c r="BW61" s="1318"/>
      <c r="BX61" s="1318"/>
      <c r="BY61" s="1318"/>
      <c r="BZ61" s="1318"/>
      <c r="CA61" s="1318"/>
      <c r="CB61" s="1318"/>
      <c r="CC61" s="1317"/>
      <c r="CD61" s="1317"/>
      <c r="CE61" s="1318"/>
      <c r="CF61" s="1318"/>
      <c r="CG61" s="1318"/>
      <c r="CH61" s="1318"/>
      <c r="CI61" s="1318"/>
      <c r="CJ61" s="1318"/>
      <c r="CK61" s="1318"/>
      <c r="CL61" s="1318"/>
      <c r="CM61" s="1318"/>
      <c r="CN61" s="1318"/>
      <c r="CO61" s="1317"/>
      <c r="CP61" s="1317"/>
      <c r="CQ61" s="1318"/>
      <c r="CR61" s="1318"/>
      <c r="CS61" s="1318"/>
      <c r="CT61" s="1318"/>
      <c r="CU61" s="1318"/>
      <c r="CV61" s="1318"/>
      <c r="CW61" s="1318"/>
      <c r="CX61" s="1318"/>
      <c r="CY61" s="1318"/>
      <c r="CZ61" s="1318"/>
      <c r="DA61" s="1317"/>
      <c r="DB61" s="1317"/>
      <c r="DC61" s="1317"/>
      <c r="DD61" s="1316"/>
      <c r="DE61" s="1315"/>
    </row>
    <row r="62" spans="1:109" ht="13.5" x14ac:dyDescent="0.15">
      <c r="B62" s="1314"/>
      <c r="C62" s="1314"/>
      <c r="D62" s="1314"/>
      <c r="E62" s="1314"/>
      <c r="F62" s="1314"/>
      <c r="G62" s="1314"/>
      <c r="H62" s="1314"/>
      <c r="I62" s="1314"/>
      <c r="J62" s="1314"/>
      <c r="K62" s="1314"/>
      <c r="L62" s="1314"/>
      <c r="M62" s="1314"/>
      <c r="N62" s="1314"/>
      <c r="O62" s="1314"/>
      <c r="P62" s="1314"/>
      <c r="Q62" s="1314"/>
      <c r="R62" s="1314"/>
      <c r="S62" s="1314"/>
      <c r="T62" s="1314"/>
      <c r="U62" s="1314"/>
      <c r="V62" s="1314"/>
      <c r="W62" s="1314"/>
      <c r="X62" s="1314"/>
      <c r="Y62" s="1314"/>
      <c r="Z62" s="1314"/>
      <c r="AA62" s="1314"/>
      <c r="AB62" s="1314"/>
      <c r="AC62" s="1314"/>
      <c r="AD62" s="1314"/>
      <c r="AE62" s="1314"/>
      <c r="AF62" s="1314"/>
      <c r="AG62" s="1314"/>
      <c r="AH62" s="1314"/>
      <c r="AI62" s="1314"/>
      <c r="AJ62" s="1314"/>
      <c r="AK62" s="1314"/>
      <c r="AL62" s="1314"/>
      <c r="AM62" s="1314"/>
      <c r="AN62" s="1314"/>
      <c r="AO62" s="1314"/>
      <c r="AP62" s="1314"/>
      <c r="AQ62" s="1314"/>
      <c r="AR62" s="1314"/>
      <c r="AS62" s="1314"/>
      <c r="AT62" s="1314"/>
      <c r="AU62" s="1314"/>
      <c r="AV62" s="1314"/>
      <c r="AW62" s="1314"/>
      <c r="AX62" s="1314"/>
      <c r="AY62" s="1314"/>
      <c r="AZ62" s="1314"/>
      <c r="BA62" s="1314"/>
      <c r="BB62" s="1314"/>
      <c r="BC62" s="1314"/>
      <c r="BD62" s="1314"/>
      <c r="BE62" s="1314"/>
      <c r="BF62" s="1314"/>
      <c r="BG62" s="1314"/>
      <c r="BH62" s="1314"/>
      <c r="BI62" s="1314"/>
      <c r="BJ62" s="1314"/>
      <c r="BK62" s="1314"/>
      <c r="BL62" s="1314"/>
      <c r="BM62" s="1314"/>
      <c r="BN62" s="1314"/>
      <c r="BO62" s="1314"/>
      <c r="BP62" s="1314"/>
      <c r="BQ62" s="1314"/>
      <c r="BR62" s="1314"/>
      <c r="BS62" s="1314"/>
      <c r="BT62" s="1314"/>
      <c r="BU62" s="1314"/>
      <c r="BV62" s="1314"/>
      <c r="BW62" s="1314"/>
      <c r="BX62" s="1314"/>
      <c r="BY62" s="1314"/>
      <c r="BZ62" s="1314"/>
      <c r="CA62" s="1314"/>
      <c r="CB62" s="1314"/>
      <c r="CC62" s="1314"/>
      <c r="CD62" s="1314"/>
      <c r="CE62" s="1314"/>
      <c r="CF62" s="1314"/>
      <c r="CG62" s="1314"/>
      <c r="CH62" s="1314"/>
      <c r="CI62" s="1314"/>
      <c r="CJ62" s="1314"/>
      <c r="CK62" s="1314"/>
      <c r="CL62" s="1314"/>
      <c r="CM62" s="1314"/>
      <c r="CN62" s="1314"/>
      <c r="CO62" s="1314"/>
      <c r="CP62" s="1314"/>
      <c r="CQ62" s="1314"/>
      <c r="CR62" s="1314"/>
      <c r="CS62" s="1314"/>
      <c r="CT62" s="1314"/>
      <c r="CU62" s="1314"/>
      <c r="CV62" s="1314"/>
      <c r="CW62" s="1314"/>
      <c r="CX62" s="1314"/>
      <c r="CY62" s="1314"/>
      <c r="CZ62" s="1314"/>
      <c r="DA62" s="1314"/>
      <c r="DB62" s="1314"/>
      <c r="DC62" s="1314"/>
      <c r="DD62" s="1314"/>
      <c r="DE62" s="1273"/>
    </row>
    <row r="63" spans="1:109" ht="17.25" x14ac:dyDescent="0.15">
      <c r="B63" s="1313" t="s">
        <v>615</v>
      </c>
    </row>
    <row r="64" spans="1:109" ht="13.5" x14ac:dyDescent="0.15">
      <c r="B64" s="1274"/>
      <c r="G64" s="1310"/>
      <c r="I64" s="1312"/>
      <c r="J64" s="1312"/>
      <c r="K64" s="1312"/>
      <c r="L64" s="1312"/>
      <c r="M64" s="1312"/>
      <c r="N64" s="1311"/>
      <c r="AM64" s="1310"/>
      <c r="AN64" s="1310" t="s">
        <v>614</v>
      </c>
      <c r="AP64" s="1309"/>
      <c r="AQ64" s="1309"/>
      <c r="AR64" s="1309"/>
      <c r="AY64" s="1310"/>
      <c r="BA64" s="1309"/>
      <c r="BB64" s="1309"/>
      <c r="BC64" s="1309"/>
      <c r="BK64" s="1310"/>
      <c r="BM64" s="1309"/>
      <c r="BN64" s="1309"/>
      <c r="BO64" s="1309"/>
      <c r="BW64" s="1310"/>
      <c r="BY64" s="1309"/>
      <c r="BZ64" s="1309"/>
      <c r="CA64" s="1309"/>
      <c r="CI64" s="1310"/>
      <c r="CK64" s="1309"/>
      <c r="CL64" s="1309"/>
      <c r="CM64" s="1309"/>
      <c r="CU64" s="1310"/>
      <c r="CW64" s="1309"/>
      <c r="CX64" s="1309"/>
      <c r="CY64" s="1309"/>
    </row>
    <row r="65" spans="2:107" ht="13.5" x14ac:dyDescent="0.15">
      <c r="B65" s="1274"/>
      <c r="AN65" s="1332" t="s">
        <v>613</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612</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569</v>
      </c>
      <c r="BQ72" s="1283"/>
      <c r="BR72" s="1283"/>
      <c r="BS72" s="1283"/>
      <c r="BT72" s="1283"/>
      <c r="BU72" s="1283"/>
      <c r="BV72" s="1283"/>
      <c r="BW72" s="1283"/>
      <c r="BX72" s="1283" t="s">
        <v>570</v>
      </c>
      <c r="BY72" s="1283"/>
      <c r="BZ72" s="1283"/>
      <c r="CA72" s="1283"/>
      <c r="CB72" s="1283"/>
      <c r="CC72" s="1283"/>
      <c r="CD72" s="1283"/>
      <c r="CE72" s="1283"/>
      <c r="CF72" s="1283" t="s">
        <v>571</v>
      </c>
      <c r="CG72" s="1283"/>
      <c r="CH72" s="1283"/>
      <c r="CI72" s="1283"/>
      <c r="CJ72" s="1283"/>
      <c r="CK72" s="1283"/>
      <c r="CL72" s="1283"/>
      <c r="CM72" s="1283"/>
      <c r="CN72" s="1283" t="s">
        <v>572</v>
      </c>
      <c r="CO72" s="1283"/>
      <c r="CP72" s="1283"/>
      <c r="CQ72" s="1283"/>
      <c r="CR72" s="1283"/>
      <c r="CS72" s="1283"/>
      <c r="CT72" s="1283"/>
      <c r="CU72" s="1283"/>
      <c r="CV72" s="1283" t="s">
        <v>573</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611</v>
      </c>
      <c r="AO73" s="1282"/>
      <c r="AP73" s="1282"/>
      <c r="AQ73" s="1282"/>
      <c r="AR73" s="1282"/>
      <c r="AS73" s="1282"/>
      <c r="AT73" s="1282"/>
      <c r="AU73" s="1282"/>
      <c r="AV73" s="1282"/>
      <c r="AW73" s="1282"/>
      <c r="AX73" s="1282"/>
      <c r="AY73" s="1282"/>
      <c r="AZ73" s="1282"/>
      <c r="BA73" s="1282"/>
      <c r="BB73" s="1282" t="s">
        <v>609</v>
      </c>
      <c r="BC73" s="1282"/>
      <c r="BD73" s="1282"/>
      <c r="BE73" s="1282"/>
      <c r="BF73" s="1282"/>
      <c r="BG73" s="1282"/>
      <c r="BH73" s="1282"/>
      <c r="BI73" s="1282"/>
      <c r="BJ73" s="1282"/>
      <c r="BK73" s="1282"/>
      <c r="BL73" s="1282"/>
      <c r="BM73" s="1282"/>
      <c r="BN73" s="1282"/>
      <c r="BO73" s="1282"/>
      <c r="BP73" s="1281">
        <v>11.3</v>
      </c>
      <c r="BQ73" s="1281"/>
      <c r="BR73" s="1281"/>
      <c r="BS73" s="1281"/>
      <c r="BT73" s="1281"/>
      <c r="BU73" s="1281"/>
      <c r="BV73" s="1281"/>
      <c r="BW73" s="1281"/>
      <c r="BX73" s="1281">
        <v>5.7</v>
      </c>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608</v>
      </c>
      <c r="BC75" s="1282"/>
      <c r="BD75" s="1282"/>
      <c r="BE75" s="1282"/>
      <c r="BF75" s="1282"/>
      <c r="BG75" s="1282"/>
      <c r="BH75" s="1282"/>
      <c r="BI75" s="1282"/>
      <c r="BJ75" s="1282"/>
      <c r="BK75" s="1282"/>
      <c r="BL75" s="1282"/>
      <c r="BM75" s="1282"/>
      <c r="BN75" s="1282"/>
      <c r="BO75" s="1282"/>
      <c r="BP75" s="1281">
        <v>10.9</v>
      </c>
      <c r="BQ75" s="1281"/>
      <c r="BR75" s="1281"/>
      <c r="BS75" s="1281"/>
      <c r="BT75" s="1281"/>
      <c r="BU75" s="1281"/>
      <c r="BV75" s="1281"/>
      <c r="BW75" s="1281"/>
      <c r="BX75" s="1281">
        <v>10.8</v>
      </c>
      <c r="BY75" s="1281"/>
      <c r="BZ75" s="1281"/>
      <c r="CA75" s="1281"/>
      <c r="CB75" s="1281"/>
      <c r="CC75" s="1281"/>
      <c r="CD75" s="1281"/>
      <c r="CE75" s="1281"/>
      <c r="CF75" s="1281">
        <v>10</v>
      </c>
      <c r="CG75" s="1281"/>
      <c r="CH75" s="1281"/>
      <c r="CI75" s="1281"/>
      <c r="CJ75" s="1281"/>
      <c r="CK75" s="1281"/>
      <c r="CL75" s="1281"/>
      <c r="CM75" s="1281"/>
      <c r="CN75" s="1281">
        <v>8.9</v>
      </c>
      <c r="CO75" s="1281"/>
      <c r="CP75" s="1281"/>
      <c r="CQ75" s="1281"/>
      <c r="CR75" s="1281"/>
      <c r="CS75" s="1281"/>
      <c r="CT75" s="1281"/>
      <c r="CU75" s="1281"/>
      <c r="CV75" s="1281">
        <v>7.7</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610</v>
      </c>
      <c r="AO77" s="1283"/>
      <c r="AP77" s="1283"/>
      <c r="AQ77" s="1283"/>
      <c r="AR77" s="1283"/>
      <c r="AS77" s="1283"/>
      <c r="AT77" s="1283"/>
      <c r="AU77" s="1283"/>
      <c r="AV77" s="1283"/>
      <c r="AW77" s="1283"/>
      <c r="AX77" s="1283"/>
      <c r="AY77" s="1283"/>
      <c r="AZ77" s="1283"/>
      <c r="BA77" s="1283"/>
      <c r="BB77" s="1282" t="s">
        <v>609</v>
      </c>
      <c r="BC77" s="1282"/>
      <c r="BD77" s="1282"/>
      <c r="BE77" s="1282"/>
      <c r="BF77" s="1282"/>
      <c r="BG77" s="1282"/>
      <c r="BH77" s="1282"/>
      <c r="BI77" s="1282"/>
      <c r="BJ77" s="1282"/>
      <c r="BK77" s="1282"/>
      <c r="BL77" s="1282"/>
      <c r="BM77" s="1282"/>
      <c r="BN77" s="1282"/>
      <c r="BO77" s="1282"/>
      <c r="BP77" s="1281">
        <v>52.3</v>
      </c>
      <c r="BQ77" s="1281"/>
      <c r="BR77" s="1281"/>
      <c r="BS77" s="1281"/>
      <c r="BT77" s="1281"/>
      <c r="BU77" s="1281"/>
      <c r="BV77" s="1281"/>
      <c r="BW77" s="1281"/>
      <c r="BX77" s="1281">
        <v>55.4</v>
      </c>
      <c r="BY77" s="1281"/>
      <c r="BZ77" s="1281"/>
      <c r="CA77" s="1281"/>
      <c r="CB77" s="1281"/>
      <c r="CC77" s="1281"/>
      <c r="CD77" s="1281"/>
      <c r="CE77" s="1281"/>
      <c r="CF77" s="1281">
        <v>52.7</v>
      </c>
      <c r="CG77" s="1281"/>
      <c r="CH77" s="1281"/>
      <c r="CI77" s="1281"/>
      <c r="CJ77" s="1281"/>
      <c r="CK77" s="1281"/>
      <c r="CL77" s="1281"/>
      <c r="CM77" s="1281"/>
      <c r="CN77" s="1281">
        <v>49.7</v>
      </c>
      <c r="CO77" s="1281"/>
      <c r="CP77" s="1281"/>
      <c r="CQ77" s="1281"/>
      <c r="CR77" s="1281"/>
      <c r="CS77" s="1281"/>
      <c r="CT77" s="1281"/>
      <c r="CU77" s="1281"/>
      <c r="CV77" s="1281">
        <v>37.299999999999997</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608</v>
      </c>
      <c r="BC79" s="1282"/>
      <c r="BD79" s="1282"/>
      <c r="BE79" s="1282"/>
      <c r="BF79" s="1282"/>
      <c r="BG79" s="1282"/>
      <c r="BH79" s="1282"/>
      <c r="BI79" s="1282"/>
      <c r="BJ79" s="1282"/>
      <c r="BK79" s="1282"/>
      <c r="BL79" s="1282"/>
      <c r="BM79" s="1282"/>
      <c r="BN79" s="1282"/>
      <c r="BO79" s="1282"/>
      <c r="BP79" s="1281">
        <v>10</v>
      </c>
      <c r="BQ79" s="1281"/>
      <c r="BR79" s="1281"/>
      <c r="BS79" s="1281"/>
      <c r="BT79" s="1281"/>
      <c r="BU79" s="1281"/>
      <c r="BV79" s="1281"/>
      <c r="BW79" s="1281"/>
      <c r="BX79" s="1281">
        <v>9.6999999999999993</v>
      </c>
      <c r="BY79" s="1281"/>
      <c r="BZ79" s="1281"/>
      <c r="CA79" s="1281"/>
      <c r="CB79" s="1281"/>
      <c r="CC79" s="1281"/>
      <c r="CD79" s="1281"/>
      <c r="CE79" s="1281"/>
      <c r="CF79" s="1281">
        <v>9.5</v>
      </c>
      <c r="CG79" s="1281"/>
      <c r="CH79" s="1281"/>
      <c r="CI79" s="1281"/>
      <c r="CJ79" s="1281"/>
      <c r="CK79" s="1281"/>
      <c r="CL79" s="1281"/>
      <c r="CM79" s="1281"/>
      <c r="CN79" s="1281">
        <v>9.1999999999999993</v>
      </c>
      <c r="CO79" s="1281"/>
      <c r="CP79" s="1281"/>
      <c r="CQ79" s="1281"/>
      <c r="CR79" s="1281"/>
      <c r="CS79" s="1281"/>
      <c r="CT79" s="1281"/>
      <c r="CU79" s="1281"/>
      <c r="CV79" s="1281">
        <v>8.6</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CbuT3aDcVW0WrEQfC265x5LVHh828R0iqfVq1ZaHiuy0YwzEW6HZZMvgtnhyzZyTg+1WIQDN76xOj7FrOSIj1A==" saltValue="YAa7/9cJs7ZI7Xb5WH3Z7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0g/TqFenWdrZDR7hBtbuqToAnvSRNSk6alXfdoBuSCwgbm3GdC1z5T5QeT0G/J74w6IqIl5W31gXWE30pHHmWQ==" saltValue="RBFofezhgj/v1JjXZ8uH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UkEyJrtCmQAnuhq0sXzfbH++RwUKqzyGECJhapCAMplpWQY2tNBFIa+EOtdTkr5L0D4Vvfhfy7/bHbINSve79Q==" saltValue="hn6jquZmMWXLLCNc13+z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95900</v>
      </c>
      <c r="E3" s="162"/>
      <c r="F3" s="163">
        <v>65876</v>
      </c>
      <c r="G3" s="164"/>
      <c r="H3" s="165"/>
    </row>
    <row r="4" spans="1:8" x14ac:dyDescent="0.15">
      <c r="A4" s="166"/>
      <c r="B4" s="167"/>
      <c r="C4" s="168"/>
      <c r="D4" s="169">
        <v>64573</v>
      </c>
      <c r="E4" s="170"/>
      <c r="F4" s="171">
        <v>36484</v>
      </c>
      <c r="G4" s="172"/>
      <c r="H4" s="173"/>
    </row>
    <row r="5" spans="1:8" x14ac:dyDescent="0.15">
      <c r="A5" s="154" t="s">
        <v>561</v>
      </c>
      <c r="B5" s="159"/>
      <c r="C5" s="160"/>
      <c r="D5" s="161">
        <v>85070</v>
      </c>
      <c r="E5" s="162"/>
      <c r="F5" s="163">
        <v>68468</v>
      </c>
      <c r="G5" s="164"/>
      <c r="H5" s="165"/>
    </row>
    <row r="6" spans="1:8" x14ac:dyDescent="0.15">
      <c r="A6" s="166"/>
      <c r="B6" s="167"/>
      <c r="C6" s="168"/>
      <c r="D6" s="169">
        <v>49989</v>
      </c>
      <c r="E6" s="170"/>
      <c r="F6" s="171">
        <v>34140</v>
      </c>
      <c r="G6" s="172"/>
      <c r="H6" s="173"/>
    </row>
    <row r="7" spans="1:8" x14ac:dyDescent="0.15">
      <c r="A7" s="154" t="s">
        <v>562</v>
      </c>
      <c r="B7" s="159"/>
      <c r="C7" s="160"/>
      <c r="D7" s="161">
        <v>88464</v>
      </c>
      <c r="E7" s="162"/>
      <c r="F7" s="163">
        <v>69729</v>
      </c>
      <c r="G7" s="164"/>
      <c r="H7" s="165"/>
    </row>
    <row r="8" spans="1:8" x14ac:dyDescent="0.15">
      <c r="A8" s="166"/>
      <c r="B8" s="167"/>
      <c r="C8" s="168"/>
      <c r="D8" s="169">
        <v>63050</v>
      </c>
      <c r="E8" s="170"/>
      <c r="F8" s="171">
        <v>38908</v>
      </c>
      <c r="G8" s="172"/>
      <c r="H8" s="173"/>
    </row>
    <row r="9" spans="1:8" x14ac:dyDescent="0.15">
      <c r="A9" s="154" t="s">
        <v>563</v>
      </c>
      <c r="B9" s="159"/>
      <c r="C9" s="160"/>
      <c r="D9" s="161">
        <v>120422</v>
      </c>
      <c r="E9" s="162"/>
      <c r="F9" s="163">
        <v>74581</v>
      </c>
      <c r="G9" s="164"/>
      <c r="H9" s="165"/>
    </row>
    <row r="10" spans="1:8" x14ac:dyDescent="0.15">
      <c r="A10" s="166"/>
      <c r="B10" s="167"/>
      <c r="C10" s="168"/>
      <c r="D10" s="169">
        <v>76757</v>
      </c>
      <c r="E10" s="170"/>
      <c r="F10" s="171">
        <v>41563</v>
      </c>
      <c r="G10" s="172"/>
      <c r="H10" s="173"/>
    </row>
    <row r="11" spans="1:8" x14ac:dyDescent="0.15">
      <c r="A11" s="154" t="s">
        <v>564</v>
      </c>
      <c r="B11" s="159"/>
      <c r="C11" s="160"/>
      <c r="D11" s="161">
        <v>113045</v>
      </c>
      <c r="E11" s="162"/>
      <c r="F11" s="163">
        <v>76347</v>
      </c>
      <c r="G11" s="164"/>
      <c r="H11" s="165"/>
    </row>
    <row r="12" spans="1:8" x14ac:dyDescent="0.15">
      <c r="A12" s="166"/>
      <c r="B12" s="167"/>
      <c r="C12" s="174"/>
      <c r="D12" s="169">
        <v>63768</v>
      </c>
      <c r="E12" s="170"/>
      <c r="F12" s="171">
        <v>41762</v>
      </c>
      <c r="G12" s="172"/>
      <c r="H12" s="173"/>
    </row>
    <row r="13" spans="1:8" x14ac:dyDescent="0.15">
      <c r="A13" s="154"/>
      <c r="B13" s="159"/>
      <c r="C13" s="175"/>
      <c r="D13" s="176">
        <v>100580</v>
      </c>
      <c r="E13" s="177"/>
      <c r="F13" s="178">
        <v>71000</v>
      </c>
      <c r="G13" s="179"/>
      <c r="H13" s="165"/>
    </row>
    <row r="14" spans="1:8" x14ac:dyDescent="0.15">
      <c r="A14" s="166"/>
      <c r="B14" s="167"/>
      <c r="C14" s="168"/>
      <c r="D14" s="169">
        <v>63627</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3.05</v>
      </c>
      <c r="C19" s="180">
        <f>ROUND(VALUE(SUBSTITUTE(実質収支比率等に係る経年分析!G$48,"▲","-")),2)</f>
        <v>3.14</v>
      </c>
      <c r="D19" s="180">
        <f>ROUND(VALUE(SUBSTITUTE(実質収支比率等に係る経年分析!H$48,"▲","-")),2)</f>
        <v>3.16</v>
      </c>
      <c r="E19" s="180">
        <f>ROUND(VALUE(SUBSTITUTE(実質収支比率等に係る経年分析!I$48,"▲","-")),2)</f>
        <v>3.19</v>
      </c>
      <c r="F19" s="180">
        <f>ROUND(VALUE(SUBSTITUTE(実質収支比率等に係る経年分析!J$48,"▲","-")),2)</f>
        <v>3.08</v>
      </c>
    </row>
    <row r="20" spans="1:11" x14ac:dyDescent="0.15">
      <c r="A20" s="180" t="s">
        <v>55</v>
      </c>
      <c r="B20" s="180">
        <f>ROUND(VALUE(SUBSTITUTE(実質収支比率等に係る経年分析!F$47,"▲","-")),2)</f>
        <v>29.07</v>
      </c>
      <c r="C20" s="180">
        <f>ROUND(VALUE(SUBSTITUTE(実質収支比率等に係る経年分析!G$47,"▲","-")),2)</f>
        <v>25.89</v>
      </c>
      <c r="D20" s="180">
        <f>ROUND(VALUE(SUBSTITUTE(実質収支比率等に係る経年分析!H$47,"▲","-")),2)</f>
        <v>26.47</v>
      </c>
      <c r="E20" s="180">
        <f>ROUND(VALUE(SUBSTITUTE(実質収支比率等に係る経年分析!I$47,"▲","-")),2)</f>
        <v>26.45</v>
      </c>
      <c r="F20" s="180">
        <f>ROUND(VALUE(SUBSTITUTE(実質収支比率等に係る経年分析!J$47,"▲","-")),2)</f>
        <v>25.12</v>
      </c>
    </row>
    <row r="21" spans="1:11" x14ac:dyDescent="0.15">
      <c r="A21" s="180" t="s">
        <v>56</v>
      </c>
      <c r="B21" s="180">
        <f>IF(ISNUMBER(VALUE(SUBSTITUTE(実質収支比率等に係る経年分析!F$49,"▲","-"))),ROUND(VALUE(SUBSTITUTE(実質収支比率等に係る経年分析!F$49,"▲","-")),2),NA())</f>
        <v>0.12</v>
      </c>
      <c r="C21" s="180">
        <f>IF(ISNUMBER(VALUE(SUBSTITUTE(実質収支比率等に係る経年分析!G$49,"▲","-"))),ROUND(VALUE(SUBSTITUTE(実質収支比率等に係る経年分析!G$49,"▲","-")),2),NA())</f>
        <v>-3.14</v>
      </c>
      <c r="D21" s="180">
        <f>IF(ISNUMBER(VALUE(SUBSTITUTE(実質収支比率等に係る経年分析!H$49,"▲","-"))),ROUND(VALUE(SUBSTITUTE(実質収支比率等に係る経年分析!H$49,"▲","-")),2),NA())</f>
        <v>-0.06</v>
      </c>
      <c r="E21" s="180">
        <f>IF(ISNUMBER(VALUE(SUBSTITUTE(実質収支比率等に係る経年分析!I$49,"▲","-"))),ROUND(VALUE(SUBSTITUTE(実質収支比率等に係る経年分析!I$49,"▲","-")),2),NA())</f>
        <v>0.08</v>
      </c>
      <c r="F21" s="180">
        <f>IF(ISNUMBER(VALUE(SUBSTITUTE(実質収支比率等に係る経年分析!J$49,"▲","-"))),ROUND(VALUE(SUBSTITUTE(実質収支比率等に係る経年分析!J$49,"▲","-")),2),NA())</f>
        <v>-0.67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臼杵石仏特別会計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0.56999999999999995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浄化槽整備推進事業特別会計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1.27</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2.3199999999999998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3.07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2556</v>
      </c>
      <c r="E42" s="182"/>
      <c r="F42" s="182"/>
      <c r="G42" s="182">
        <f>'実質公債費比率（分子）の構造'!L$52</f>
        <v>2655</v>
      </c>
      <c r="H42" s="182"/>
      <c r="I42" s="182"/>
      <c r="J42" s="182">
        <f>'実質公債費比率（分子）の構造'!M$52</f>
        <v>2465</v>
      </c>
      <c r="K42" s="182"/>
      <c r="L42" s="182"/>
      <c r="M42" s="182">
        <f>'実質公債費比率（分子）の構造'!N$52</f>
        <v>2504</v>
      </c>
      <c r="N42" s="182"/>
      <c r="O42" s="182"/>
      <c r="P42" s="182">
        <f>'実質公債費比率（分子）の構造'!O$52</f>
        <v>2494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79</v>
      </c>
      <c r="C44" s="182"/>
      <c r="D44" s="182"/>
      <c r="E44" s="182">
        <f>'実質公債費比率（分子）の構造'!L$50</f>
        <v>50</v>
      </c>
      <c r="F44" s="182"/>
      <c r="G44" s="182"/>
      <c r="H44" s="182">
        <f>'実質公債費比率（分子）の構造'!M$50</f>
        <v>30</v>
      </c>
      <c r="I44" s="182"/>
      <c r="J44" s="182"/>
      <c r="K44" s="182">
        <f>'実質公債費比率（分子）の構造'!N$50</f>
        <v>42</v>
      </c>
      <c r="L44" s="182"/>
      <c r="M44" s="182"/>
      <c r="N44" s="182">
        <f>'実質公債費比率（分子）の構造'!O$50</f>
        <v>32</v>
      </c>
      <c r="O44" s="182"/>
      <c r="P44" s="182"/>
    </row>
    <row r="45" spans="1:16" x14ac:dyDescent="0.15">
      <c r="A45" s="182" t="s">
        <v>66</v>
      </c>
      <c r="B45" s="182">
        <f>'実質公債費比率（分子）の構造'!K$49</f>
        <v>0</v>
      </c>
      <c r="C45" s="182"/>
      <c r="D45" s="182"/>
      <c r="E45" s="182">
        <f>'実質公債費比率（分子）の構造'!L$49</f>
        <v>5</v>
      </c>
      <c r="F45" s="182"/>
      <c r="G45" s="182"/>
      <c r="H45" s="182">
        <f>'実質公債費比率（分子）の構造'!M$49</f>
        <v>5</v>
      </c>
      <c r="I45" s="182"/>
      <c r="J45" s="182"/>
      <c r="K45" s="182">
        <f>'実質公債費比率（分子）の構造'!N$49</f>
        <v>5</v>
      </c>
      <c r="L45" s="182"/>
      <c r="M45" s="182"/>
      <c r="N45" s="182">
        <f>'実質公債費比率（分子）の構造'!O$49</f>
        <v>5</v>
      </c>
      <c r="O45" s="182"/>
      <c r="P45" s="182"/>
    </row>
    <row r="46" spans="1:16" x14ac:dyDescent="0.15">
      <c r="A46" s="182" t="s">
        <v>67</v>
      </c>
      <c r="B46" s="182">
        <f>'実質公債費比率（分子）の構造'!K$48</f>
        <v>678</v>
      </c>
      <c r="C46" s="182"/>
      <c r="D46" s="182"/>
      <c r="E46" s="182">
        <f>'実質公債費比率（分子）の構造'!L$48</f>
        <v>651</v>
      </c>
      <c r="F46" s="182"/>
      <c r="G46" s="182"/>
      <c r="H46" s="182">
        <f>'実質公債費比率（分子）の構造'!M$48</f>
        <v>611</v>
      </c>
      <c r="I46" s="182"/>
      <c r="J46" s="182"/>
      <c r="K46" s="182">
        <f>'実質公債費比率（分子）の構造'!N$48</f>
        <v>575</v>
      </c>
      <c r="L46" s="182"/>
      <c r="M46" s="182"/>
      <c r="N46" s="182">
        <f>'実質公債費比率（分子）の構造'!O$48</f>
        <v>536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2811</v>
      </c>
      <c r="C49" s="182"/>
      <c r="D49" s="182"/>
      <c r="E49" s="182">
        <f>'実質公債費比率（分子）の構造'!L$45</f>
        <v>2960</v>
      </c>
      <c r="F49" s="182"/>
      <c r="G49" s="182"/>
      <c r="H49" s="182">
        <f>'実質公債費比率（分子）の構造'!M$45</f>
        <v>2607</v>
      </c>
      <c r="I49" s="182"/>
      <c r="J49" s="182"/>
      <c r="K49" s="182">
        <f>'実質公債費比率（分子）の構造'!N$45</f>
        <v>2563</v>
      </c>
      <c r="L49" s="182"/>
      <c r="M49" s="182"/>
      <c r="N49" s="182">
        <f>'実質公債費比率（分子）の構造'!O$45</f>
        <v>2610</v>
      </c>
      <c r="O49" s="182"/>
      <c r="P49" s="182"/>
    </row>
    <row r="50" spans="1:16" x14ac:dyDescent="0.15">
      <c r="A50" s="182" t="s">
        <v>71</v>
      </c>
      <c r="B50" s="182" t="e">
        <f>NA()</f>
        <v>#N/A</v>
      </c>
      <c r="C50" s="182">
        <f>IF(ISNUMBER('実質公債費比率（分子）の構造'!K$53),'実質公債費比率（分子）の構造'!K$53,NA())</f>
        <v>1012</v>
      </c>
      <c r="D50" s="182" t="e">
        <f>NA()</f>
        <v>#N/A</v>
      </c>
      <c r="E50" s="182" t="e">
        <f>NA()</f>
        <v>#N/A</v>
      </c>
      <c r="F50" s="182">
        <f>IF(ISNUMBER('実質公債費比率（分子）の構造'!L$53),'実質公債費比率（分子）の構造'!L$53,NA())</f>
        <v>1011</v>
      </c>
      <c r="G50" s="182" t="e">
        <f>NA()</f>
        <v>#N/A</v>
      </c>
      <c r="H50" s="182" t="e">
        <f>NA()</f>
        <v>#N/A</v>
      </c>
      <c r="I50" s="182">
        <f>IF(ISNUMBER('実質公債費比率（分子）の構造'!M$53),'実質公債費比率（分子）の構造'!M$53,NA())</f>
        <v>788</v>
      </c>
      <c r="J50" s="182" t="e">
        <f>NA()</f>
        <v>#N/A</v>
      </c>
      <c r="K50" s="182" t="e">
        <f>NA()</f>
        <v>#N/A</v>
      </c>
      <c r="L50" s="182">
        <f>IF(ISNUMBER('実質公債費比率（分子）の構造'!N$53),'実質公債費比率（分子）の構造'!N$53,NA())</f>
        <v>681</v>
      </c>
      <c r="M50" s="182" t="e">
        <f>NA()</f>
        <v>#N/A</v>
      </c>
      <c r="N50" s="182" t="e">
        <f>NA()</f>
        <v>#N/A</v>
      </c>
      <c r="O50" s="182">
        <f>IF(ISNUMBER('実質公債費比率（分子）の構造'!O$53),'実質公債費比率（分子）の構造'!O$53,NA())</f>
        <v>689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24372</v>
      </c>
      <c r="E56" s="181"/>
      <c r="F56" s="181"/>
      <c r="G56" s="181">
        <f>'将来負担比率（分子）の構造'!J$52</f>
        <v>24351</v>
      </c>
      <c r="H56" s="181"/>
      <c r="I56" s="181"/>
      <c r="J56" s="181">
        <f>'将来負担比率（分子）の構造'!K$52</f>
        <v>24466</v>
      </c>
      <c r="K56" s="181"/>
      <c r="L56" s="181"/>
      <c r="M56" s="181">
        <f>'将来負担比率（分子）の構造'!L$52</f>
        <v>24851</v>
      </c>
      <c r="N56" s="181"/>
      <c r="O56" s="181"/>
      <c r="P56" s="181">
        <f>'将来負担比率（分子）の構造'!M$52</f>
        <v>25507</v>
      </c>
    </row>
    <row r="57" spans="1:16" x14ac:dyDescent="0.15">
      <c r="A57" s="181" t="s">
        <v>42</v>
      </c>
      <c r="B57" s="181"/>
      <c r="C57" s="181"/>
      <c r="D57" s="181">
        <f>'将来負担比率（分子）の構造'!I$51</f>
        <v>1929</v>
      </c>
      <c r="E57" s="181"/>
      <c r="F57" s="181"/>
      <c r="G57" s="181">
        <f>'将来負担比率（分子）の構造'!J$51</f>
        <v>2163</v>
      </c>
      <c r="H57" s="181"/>
      <c r="I57" s="181"/>
      <c r="J57" s="181">
        <f>'将来負担比率（分子）の構造'!K$51</f>
        <v>2534</v>
      </c>
      <c r="K57" s="181"/>
      <c r="L57" s="181"/>
      <c r="M57" s="181">
        <f>'将来負担比率（分子）の構造'!L$51</f>
        <v>2853</v>
      </c>
      <c r="N57" s="181"/>
      <c r="O57" s="181"/>
      <c r="P57" s="181">
        <f>'将来負担比率（分子）の構造'!M$51</f>
        <v>3146</v>
      </c>
    </row>
    <row r="58" spans="1:16" x14ac:dyDescent="0.15">
      <c r="A58" s="181" t="s">
        <v>41</v>
      </c>
      <c r="B58" s="181"/>
      <c r="C58" s="181"/>
      <c r="D58" s="181">
        <f>'将来負担比率（分子）の構造'!I$50</f>
        <v>9542</v>
      </c>
      <c r="E58" s="181"/>
      <c r="F58" s="181"/>
      <c r="G58" s="181">
        <f>'将来負担比率（分子）の構造'!J$50</f>
        <v>9427</v>
      </c>
      <c r="H58" s="181"/>
      <c r="I58" s="181"/>
      <c r="J58" s="181">
        <f>'将来負担比率（分子）の構造'!K$50</f>
        <v>9786</v>
      </c>
      <c r="K58" s="181"/>
      <c r="L58" s="181"/>
      <c r="M58" s="181">
        <f>'将来負担比率（分子）の構造'!L$50</f>
        <v>9764</v>
      </c>
      <c r="N58" s="181"/>
      <c r="O58" s="181"/>
      <c r="P58" s="181">
        <f>'将来負担比率（分子）の構造'!M$50</f>
        <v>9934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f>'将来負担比率（分子）の構造'!J$46</f>
        <v>2</v>
      </c>
      <c r="F61" s="181"/>
      <c r="G61" s="181"/>
      <c r="H61" s="181">
        <f>'将来負担比率（分子）の構造'!K$46</f>
        <v>2</v>
      </c>
      <c r="I61" s="181"/>
      <c r="J61" s="181"/>
      <c r="K61" s="181">
        <f>'将来負担比率（分子）の構造'!L$46</f>
        <v>2</v>
      </c>
      <c r="L61" s="181"/>
      <c r="M61" s="181"/>
      <c r="N61" s="181">
        <f>'将来負担比率（分子）の構造'!M$46</f>
        <v>2</v>
      </c>
      <c r="O61" s="181"/>
      <c r="P61" s="181"/>
    </row>
    <row r="62" spans="1:16" x14ac:dyDescent="0.15">
      <c r="A62" s="181" t="s">
        <v>35</v>
      </c>
      <c r="B62" s="181">
        <f>'将来負担比率（分子）の構造'!I$45</f>
        <v>3021</v>
      </c>
      <c r="C62" s="181"/>
      <c r="D62" s="181"/>
      <c r="E62" s="181">
        <f>'将来負担比率（分子）の構造'!J$45</f>
        <v>3025</v>
      </c>
      <c r="F62" s="181"/>
      <c r="G62" s="181"/>
      <c r="H62" s="181">
        <f>'将来負担比率（分子）の構造'!K$45</f>
        <v>3103</v>
      </c>
      <c r="I62" s="181"/>
      <c r="J62" s="181"/>
      <c r="K62" s="181">
        <f>'将来負担比率（分子）の構造'!L$45</f>
        <v>3206</v>
      </c>
      <c r="L62" s="181"/>
      <c r="M62" s="181"/>
      <c r="N62" s="181">
        <f>'将来負担比率（分子）の構造'!M$45</f>
        <v>3130</v>
      </c>
      <c r="O62" s="181"/>
      <c r="P62" s="181"/>
    </row>
    <row r="63" spans="1:16" x14ac:dyDescent="0.15">
      <c r="A63" s="181" t="s">
        <v>34</v>
      </c>
      <c r="B63" s="181">
        <f>'将来負担比率（分子）の構造'!I$44</f>
        <v>62</v>
      </c>
      <c r="C63" s="181"/>
      <c r="D63" s="181"/>
      <c r="E63" s="181">
        <f>'将来負担比率（分子）の構造'!J$44</f>
        <v>57</v>
      </c>
      <c r="F63" s="181"/>
      <c r="G63" s="181"/>
      <c r="H63" s="181">
        <f>'将来負担比率（分子）の構造'!K$44</f>
        <v>52</v>
      </c>
      <c r="I63" s="181"/>
      <c r="J63" s="181"/>
      <c r="K63" s="181">
        <f>'将来負担比率（分子）の構造'!L$44</f>
        <v>47</v>
      </c>
      <c r="L63" s="181"/>
      <c r="M63" s="181"/>
      <c r="N63" s="181">
        <f>'将来負担比率（分子）の構造'!M$44</f>
        <v>41</v>
      </c>
      <c r="O63" s="181"/>
      <c r="P63" s="181"/>
    </row>
    <row r="64" spans="1:16" x14ac:dyDescent="0.15">
      <c r="A64" s="181" t="s">
        <v>33</v>
      </c>
      <c r="B64" s="181">
        <f>'将来負担比率（分子）の構造'!I$43</f>
        <v>7879</v>
      </c>
      <c r="C64" s="181"/>
      <c r="D64" s="181"/>
      <c r="E64" s="181">
        <f>'将来負担比率（分子）の構造'!J$43</f>
        <v>7519</v>
      </c>
      <c r="F64" s="181"/>
      <c r="G64" s="181"/>
      <c r="H64" s="181">
        <f>'将来負担比率（分子）の構造'!K$43</f>
        <v>7087</v>
      </c>
      <c r="I64" s="181"/>
      <c r="J64" s="181"/>
      <c r="K64" s="181">
        <f>'将来負担比率（分子）の構造'!L$43</f>
        <v>6810</v>
      </c>
      <c r="L64" s="181"/>
      <c r="M64" s="181"/>
      <c r="N64" s="181">
        <f>'将来負担比率（分子）の構造'!M$43</f>
        <v>6089</v>
      </c>
      <c r="O64" s="181"/>
      <c r="P64" s="181"/>
    </row>
    <row r="65" spans="1:16" x14ac:dyDescent="0.15">
      <c r="A65" s="181" t="s">
        <v>32</v>
      </c>
      <c r="B65" s="181">
        <f>'将来負担比率（分子）の構造'!I$42</f>
        <v>199</v>
      </c>
      <c r="C65" s="181"/>
      <c r="D65" s="181"/>
      <c r="E65" s="181">
        <f>'将来負担比率（分子）の構造'!J$42</f>
        <v>170</v>
      </c>
      <c r="F65" s="181"/>
      <c r="G65" s="181"/>
      <c r="H65" s="181">
        <f>'将来負担比率（分子）の構造'!K$42</f>
        <v>155</v>
      </c>
      <c r="I65" s="181"/>
      <c r="J65" s="181"/>
      <c r="K65" s="181">
        <f>'将来負担比率（分子）の構造'!L$42</f>
        <v>131</v>
      </c>
      <c r="L65" s="181"/>
      <c r="M65" s="181"/>
      <c r="N65" s="181">
        <f>'将来負担比率（分子）の構造'!M$42</f>
        <v>170</v>
      </c>
      <c r="O65" s="181"/>
      <c r="P65" s="181"/>
    </row>
    <row r="66" spans="1:16" x14ac:dyDescent="0.15">
      <c r="A66" s="181" t="s">
        <v>31</v>
      </c>
      <c r="B66" s="181">
        <f>'将来負担比率（分子）の構造'!I$41</f>
        <v>25746</v>
      </c>
      <c r="C66" s="181"/>
      <c r="D66" s="181"/>
      <c r="E66" s="181">
        <f>'将来負担比率（分子）の構造'!J$41</f>
        <v>25708</v>
      </c>
      <c r="F66" s="181"/>
      <c r="G66" s="181"/>
      <c r="H66" s="181">
        <f>'将来負担比率（分子）の構造'!K$41</f>
        <v>26338</v>
      </c>
      <c r="I66" s="181"/>
      <c r="J66" s="181"/>
      <c r="K66" s="181">
        <f>'将来負担比率（分子）の構造'!L$41</f>
        <v>27186</v>
      </c>
      <c r="L66" s="181"/>
      <c r="M66" s="181"/>
      <c r="N66" s="181">
        <f>'将来負担比率（分子）の構造'!M$41</f>
        <v>27893</v>
      </c>
      <c r="O66" s="181"/>
      <c r="P66" s="181"/>
    </row>
    <row r="67" spans="1:16" x14ac:dyDescent="0.15">
      <c r="A67" s="181" t="s">
        <v>75</v>
      </c>
      <c r="B67" s="181" t="e">
        <f>NA()</f>
        <v>#N/A</v>
      </c>
      <c r="C67" s="181">
        <f>IF(ISNUMBER('将来負担比率（分子）の構造'!I$53), IF('将来負担比率（分子）の構造'!I$53 &lt; 0, 0, '将来負担比率（分子）の構造'!I$53), NA())</f>
        <v>1065</v>
      </c>
      <c r="D67" s="181" t="e">
        <f>NA()</f>
        <v>#N/A</v>
      </c>
      <c r="E67" s="181" t="e">
        <f>NA()</f>
        <v>#N/A</v>
      </c>
      <c r="F67" s="181">
        <f>IF(ISNUMBER('将来負担比率（分子）の構造'!J$53), IF('将来負担比率（分子）の構造'!J$53 &lt; 0, 0, '将来負担比率（分子）の構造'!J$53), NA())</f>
        <v>538</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3031</v>
      </c>
      <c r="C72" s="185">
        <f>基金残高に係る経年分析!G55</f>
        <v>3037</v>
      </c>
      <c r="D72" s="185">
        <f>基金残高に係る経年分析!H55</f>
        <v>2961</v>
      </c>
    </row>
    <row r="73" spans="1:16" x14ac:dyDescent="0.15">
      <c r="A73" s="184" t="s">
        <v>78</v>
      </c>
      <c r="B73" s="185">
        <f>基金残高に係る経年分析!F56</f>
        <v>702</v>
      </c>
      <c r="C73" s="185">
        <f>基金残高に係る経年分析!G56</f>
        <v>702</v>
      </c>
      <c r="D73" s="185">
        <f>基金残高に係る経年分析!H56</f>
        <v>752</v>
      </c>
    </row>
    <row r="74" spans="1:16" x14ac:dyDescent="0.15">
      <c r="A74" s="184" t="s">
        <v>79</v>
      </c>
      <c r="B74" s="185">
        <f>基金残高に係る経年分析!F57</f>
        <v>4495</v>
      </c>
      <c r="C74" s="185">
        <f>基金残高に係る経年分析!G57</f>
        <v>4431</v>
      </c>
      <c r="D74" s="185">
        <f>基金残高に係る経年分析!H57</f>
        <v>4700</v>
      </c>
    </row>
  </sheetData>
  <sheetProtection algorithmName="SHA-512" hashValue="aPIOO/bKZ8vyJXD/+UGiSKPvi0XsOgsgf4UdrM78PGOlAqRauELAxK/l4cjNfdN0oJ4firNb6bSPMNrNdFZSoA==" saltValue="PhA7HNHktZGTAMuFFHHQ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3975262</v>
      </c>
      <c r="S5" s="637"/>
      <c r="T5" s="637"/>
      <c r="U5" s="637"/>
      <c r="V5" s="637"/>
      <c r="W5" s="637"/>
      <c r="X5" s="637"/>
      <c r="Y5" s="638"/>
      <c r="Z5" s="639">
        <v>14.4</v>
      </c>
      <c r="AA5" s="639"/>
      <c r="AB5" s="639"/>
      <c r="AC5" s="639"/>
      <c r="AD5" s="640">
        <v>3850856</v>
      </c>
      <c r="AE5" s="640"/>
      <c r="AF5" s="640"/>
      <c r="AG5" s="640"/>
      <c r="AH5" s="640"/>
      <c r="AI5" s="640"/>
      <c r="AJ5" s="640"/>
      <c r="AK5" s="640"/>
      <c r="AL5" s="641">
        <v>34</v>
      </c>
      <c r="AM5" s="642"/>
      <c r="AN5" s="642"/>
      <c r="AO5" s="643"/>
      <c r="AP5" s="633" t="s">
        <v>227</v>
      </c>
      <c r="AQ5" s="634"/>
      <c r="AR5" s="634"/>
      <c r="AS5" s="634"/>
      <c r="AT5" s="634"/>
      <c r="AU5" s="634"/>
      <c r="AV5" s="634"/>
      <c r="AW5" s="634"/>
      <c r="AX5" s="634"/>
      <c r="AY5" s="634"/>
      <c r="AZ5" s="634"/>
      <c r="BA5" s="634"/>
      <c r="BB5" s="634"/>
      <c r="BC5" s="634"/>
      <c r="BD5" s="634"/>
      <c r="BE5" s="634"/>
      <c r="BF5" s="635"/>
      <c r="BG5" s="647">
        <v>3850803</v>
      </c>
      <c r="BH5" s="648"/>
      <c r="BI5" s="648"/>
      <c r="BJ5" s="648"/>
      <c r="BK5" s="648"/>
      <c r="BL5" s="648"/>
      <c r="BM5" s="648"/>
      <c r="BN5" s="649"/>
      <c r="BO5" s="650">
        <v>96.9</v>
      </c>
      <c r="BP5" s="650"/>
      <c r="BQ5" s="650"/>
      <c r="BR5" s="650"/>
      <c r="BS5" s="651">
        <v>23034</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213515</v>
      </c>
      <c r="S6" s="648"/>
      <c r="T6" s="648"/>
      <c r="U6" s="648"/>
      <c r="V6" s="648"/>
      <c r="W6" s="648"/>
      <c r="X6" s="648"/>
      <c r="Y6" s="649"/>
      <c r="Z6" s="650">
        <v>0.8</v>
      </c>
      <c r="AA6" s="650"/>
      <c r="AB6" s="650"/>
      <c r="AC6" s="650"/>
      <c r="AD6" s="651">
        <v>213515</v>
      </c>
      <c r="AE6" s="651"/>
      <c r="AF6" s="651"/>
      <c r="AG6" s="651"/>
      <c r="AH6" s="651"/>
      <c r="AI6" s="651"/>
      <c r="AJ6" s="651"/>
      <c r="AK6" s="651"/>
      <c r="AL6" s="652">
        <v>1.9</v>
      </c>
      <c r="AM6" s="653"/>
      <c r="AN6" s="653"/>
      <c r="AO6" s="654"/>
      <c r="AP6" s="644" t="s">
        <v>232</v>
      </c>
      <c r="AQ6" s="645"/>
      <c r="AR6" s="645"/>
      <c r="AS6" s="645"/>
      <c r="AT6" s="645"/>
      <c r="AU6" s="645"/>
      <c r="AV6" s="645"/>
      <c r="AW6" s="645"/>
      <c r="AX6" s="645"/>
      <c r="AY6" s="645"/>
      <c r="AZ6" s="645"/>
      <c r="BA6" s="645"/>
      <c r="BB6" s="645"/>
      <c r="BC6" s="645"/>
      <c r="BD6" s="645"/>
      <c r="BE6" s="645"/>
      <c r="BF6" s="646"/>
      <c r="BG6" s="647">
        <v>3850803</v>
      </c>
      <c r="BH6" s="648"/>
      <c r="BI6" s="648"/>
      <c r="BJ6" s="648"/>
      <c r="BK6" s="648"/>
      <c r="BL6" s="648"/>
      <c r="BM6" s="648"/>
      <c r="BN6" s="649"/>
      <c r="BO6" s="650">
        <v>96.9</v>
      </c>
      <c r="BP6" s="650"/>
      <c r="BQ6" s="650"/>
      <c r="BR6" s="650"/>
      <c r="BS6" s="651">
        <v>23034</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166377</v>
      </c>
      <c r="CS6" s="648"/>
      <c r="CT6" s="648"/>
      <c r="CU6" s="648"/>
      <c r="CV6" s="648"/>
      <c r="CW6" s="648"/>
      <c r="CX6" s="648"/>
      <c r="CY6" s="649"/>
      <c r="CZ6" s="641">
        <v>0.6</v>
      </c>
      <c r="DA6" s="642"/>
      <c r="DB6" s="642"/>
      <c r="DC6" s="661"/>
      <c r="DD6" s="656" t="s">
        <v>129</v>
      </c>
      <c r="DE6" s="648"/>
      <c r="DF6" s="648"/>
      <c r="DG6" s="648"/>
      <c r="DH6" s="648"/>
      <c r="DI6" s="648"/>
      <c r="DJ6" s="648"/>
      <c r="DK6" s="648"/>
      <c r="DL6" s="648"/>
      <c r="DM6" s="648"/>
      <c r="DN6" s="648"/>
      <c r="DO6" s="648"/>
      <c r="DP6" s="649"/>
      <c r="DQ6" s="656">
        <v>166377</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3059</v>
      </c>
      <c r="S7" s="648"/>
      <c r="T7" s="648"/>
      <c r="U7" s="648"/>
      <c r="V7" s="648"/>
      <c r="W7" s="648"/>
      <c r="X7" s="648"/>
      <c r="Y7" s="649"/>
      <c r="Z7" s="650">
        <v>0</v>
      </c>
      <c r="AA7" s="650"/>
      <c r="AB7" s="650"/>
      <c r="AC7" s="650"/>
      <c r="AD7" s="651">
        <v>3059</v>
      </c>
      <c r="AE7" s="651"/>
      <c r="AF7" s="651"/>
      <c r="AG7" s="651"/>
      <c r="AH7" s="651"/>
      <c r="AI7" s="651"/>
      <c r="AJ7" s="651"/>
      <c r="AK7" s="651"/>
      <c r="AL7" s="652">
        <v>0</v>
      </c>
      <c r="AM7" s="653"/>
      <c r="AN7" s="653"/>
      <c r="AO7" s="654"/>
      <c r="AP7" s="644" t="s">
        <v>235</v>
      </c>
      <c r="AQ7" s="645"/>
      <c r="AR7" s="645"/>
      <c r="AS7" s="645"/>
      <c r="AT7" s="645"/>
      <c r="AU7" s="645"/>
      <c r="AV7" s="645"/>
      <c r="AW7" s="645"/>
      <c r="AX7" s="645"/>
      <c r="AY7" s="645"/>
      <c r="AZ7" s="645"/>
      <c r="BA7" s="645"/>
      <c r="BB7" s="645"/>
      <c r="BC7" s="645"/>
      <c r="BD7" s="645"/>
      <c r="BE7" s="645"/>
      <c r="BF7" s="646"/>
      <c r="BG7" s="647">
        <v>1553898</v>
      </c>
      <c r="BH7" s="648"/>
      <c r="BI7" s="648"/>
      <c r="BJ7" s="648"/>
      <c r="BK7" s="648"/>
      <c r="BL7" s="648"/>
      <c r="BM7" s="648"/>
      <c r="BN7" s="649"/>
      <c r="BO7" s="650">
        <v>39.1</v>
      </c>
      <c r="BP7" s="650"/>
      <c r="BQ7" s="650"/>
      <c r="BR7" s="650"/>
      <c r="BS7" s="651">
        <v>23034</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8312456</v>
      </c>
      <c r="CS7" s="648"/>
      <c r="CT7" s="648"/>
      <c r="CU7" s="648"/>
      <c r="CV7" s="648"/>
      <c r="CW7" s="648"/>
      <c r="CX7" s="648"/>
      <c r="CY7" s="649"/>
      <c r="CZ7" s="650">
        <v>30.7</v>
      </c>
      <c r="DA7" s="650"/>
      <c r="DB7" s="650"/>
      <c r="DC7" s="650"/>
      <c r="DD7" s="656">
        <v>1519874</v>
      </c>
      <c r="DE7" s="648"/>
      <c r="DF7" s="648"/>
      <c r="DG7" s="648"/>
      <c r="DH7" s="648"/>
      <c r="DI7" s="648"/>
      <c r="DJ7" s="648"/>
      <c r="DK7" s="648"/>
      <c r="DL7" s="648"/>
      <c r="DM7" s="648"/>
      <c r="DN7" s="648"/>
      <c r="DO7" s="648"/>
      <c r="DP7" s="649"/>
      <c r="DQ7" s="656">
        <v>2249355</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8883</v>
      </c>
      <c r="S8" s="648"/>
      <c r="T8" s="648"/>
      <c r="U8" s="648"/>
      <c r="V8" s="648"/>
      <c r="W8" s="648"/>
      <c r="X8" s="648"/>
      <c r="Y8" s="649"/>
      <c r="Z8" s="650">
        <v>0</v>
      </c>
      <c r="AA8" s="650"/>
      <c r="AB8" s="650"/>
      <c r="AC8" s="650"/>
      <c r="AD8" s="651">
        <v>8883</v>
      </c>
      <c r="AE8" s="651"/>
      <c r="AF8" s="651"/>
      <c r="AG8" s="651"/>
      <c r="AH8" s="651"/>
      <c r="AI8" s="651"/>
      <c r="AJ8" s="651"/>
      <c r="AK8" s="651"/>
      <c r="AL8" s="652">
        <v>0.1</v>
      </c>
      <c r="AM8" s="653"/>
      <c r="AN8" s="653"/>
      <c r="AO8" s="654"/>
      <c r="AP8" s="644" t="s">
        <v>238</v>
      </c>
      <c r="AQ8" s="645"/>
      <c r="AR8" s="645"/>
      <c r="AS8" s="645"/>
      <c r="AT8" s="645"/>
      <c r="AU8" s="645"/>
      <c r="AV8" s="645"/>
      <c r="AW8" s="645"/>
      <c r="AX8" s="645"/>
      <c r="AY8" s="645"/>
      <c r="AZ8" s="645"/>
      <c r="BA8" s="645"/>
      <c r="BB8" s="645"/>
      <c r="BC8" s="645"/>
      <c r="BD8" s="645"/>
      <c r="BE8" s="645"/>
      <c r="BF8" s="646"/>
      <c r="BG8" s="647">
        <v>60718</v>
      </c>
      <c r="BH8" s="648"/>
      <c r="BI8" s="648"/>
      <c r="BJ8" s="648"/>
      <c r="BK8" s="648"/>
      <c r="BL8" s="648"/>
      <c r="BM8" s="648"/>
      <c r="BN8" s="649"/>
      <c r="BO8" s="650">
        <v>1.5</v>
      </c>
      <c r="BP8" s="650"/>
      <c r="BQ8" s="650"/>
      <c r="BR8" s="650"/>
      <c r="BS8" s="656" t="s">
        <v>129</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7608724</v>
      </c>
      <c r="CS8" s="648"/>
      <c r="CT8" s="648"/>
      <c r="CU8" s="648"/>
      <c r="CV8" s="648"/>
      <c r="CW8" s="648"/>
      <c r="CX8" s="648"/>
      <c r="CY8" s="649"/>
      <c r="CZ8" s="650">
        <v>28.1</v>
      </c>
      <c r="DA8" s="650"/>
      <c r="DB8" s="650"/>
      <c r="DC8" s="650"/>
      <c r="DD8" s="656">
        <v>11394</v>
      </c>
      <c r="DE8" s="648"/>
      <c r="DF8" s="648"/>
      <c r="DG8" s="648"/>
      <c r="DH8" s="648"/>
      <c r="DI8" s="648"/>
      <c r="DJ8" s="648"/>
      <c r="DK8" s="648"/>
      <c r="DL8" s="648"/>
      <c r="DM8" s="648"/>
      <c r="DN8" s="648"/>
      <c r="DO8" s="648"/>
      <c r="DP8" s="649"/>
      <c r="DQ8" s="656">
        <v>3614648</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10611</v>
      </c>
      <c r="S9" s="648"/>
      <c r="T9" s="648"/>
      <c r="U9" s="648"/>
      <c r="V9" s="648"/>
      <c r="W9" s="648"/>
      <c r="X9" s="648"/>
      <c r="Y9" s="649"/>
      <c r="Z9" s="650">
        <v>0</v>
      </c>
      <c r="AA9" s="650"/>
      <c r="AB9" s="650"/>
      <c r="AC9" s="650"/>
      <c r="AD9" s="651">
        <v>10611</v>
      </c>
      <c r="AE9" s="651"/>
      <c r="AF9" s="651"/>
      <c r="AG9" s="651"/>
      <c r="AH9" s="651"/>
      <c r="AI9" s="651"/>
      <c r="AJ9" s="651"/>
      <c r="AK9" s="651"/>
      <c r="AL9" s="652">
        <v>0.1</v>
      </c>
      <c r="AM9" s="653"/>
      <c r="AN9" s="653"/>
      <c r="AO9" s="654"/>
      <c r="AP9" s="644" t="s">
        <v>241</v>
      </c>
      <c r="AQ9" s="645"/>
      <c r="AR9" s="645"/>
      <c r="AS9" s="645"/>
      <c r="AT9" s="645"/>
      <c r="AU9" s="645"/>
      <c r="AV9" s="645"/>
      <c r="AW9" s="645"/>
      <c r="AX9" s="645"/>
      <c r="AY9" s="645"/>
      <c r="AZ9" s="645"/>
      <c r="BA9" s="645"/>
      <c r="BB9" s="645"/>
      <c r="BC9" s="645"/>
      <c r="BD9" s="645"/>
      <c r="BE9" s="645"/>
      <c r="BF9" s="646"/>
      <c r="BG9" s="647">
        <v>1296527</v>
      </c>
      <c r="BH9" s="648"/>
      <c r="BI9" s="648"/>
      <c r="BJ9" s="648"/>
      <c r="BK9" s="648"/>
      <c r="BL9" s="648"/>
      <c r="BM9" s="648"/>
      <c r="BN9" s="649"/>
      <c r="BO9" s="650">
        <v>32.6</v>
      </c>
      <c r="BP9" s="650"/>
      <c r="BQ9" s="650"/>
      <c r="BR9" s="650"/>
      <c r="BS9" s="656" t="s">
        <v>242</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1201897</v>
      </c>
      <c r="CS9" s="648"/>
      <c r="CT9" s="648"/>
      <c r="CU9" s="648"/>
      <c r="CV9" s="648"/>
      <c r="CW9" s="648"/>
      <c r="CX9" s="648"/>
      <c r="CY9" s="649"/>
      <c r="CZ9" s="650">
        <v>4.4000000000000004</v>
      </c>
      <c r="DA9" s="650"/>
      <c r="DB9" s="650"/>
      <c r="DC9" s="650"/>
      <c r="DD9" s="656">
        <v>81665</v>
      </c>
      <c r="DE9" s="648"/>
      <c r="DF9" s="648"/>
      <c r="DG9" s="648"/>
      <c r="DH9" s="648"/>
      <c r="DI9" s="648"/>
      <c r="DJ9" s="648"/>
      <c r="DK9" s="648"/>
      <c r="DL9" s="648"/>
      <c r="DM9" s="648"/>
      <c r="DN9" s="648"/>
      <c r="DO9" s="648"/>
      <c r="DP9" s="649"/>
      <c r="DQ9" s="656">
        <v>963839</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50" t="s">
        <v>129</v>
      </c>
      <c r="AA10" s="650"/>
      <c r="AB10" s="650"/>
      <c r="AC10" s="650"/>
      <c r="AD10" s="651" t="s">
        <v>242</v>
      </c>
      <c r="AE10" s="651"/>
      <c r="AF10" s="651"/>
      <c r="AG10" s="651"/>
      <c r="AH10" s="651"/>
      <c r="AI10" s="651"/>
      <c r="AJ10" s="651"/>
      <c r="AK10" s="651"/>
      <c r="AL10" s="652" t="s">
        <v>129</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98166</v>
      </c>
      <c r="BH10" s="648"/>
      <c r="BI10" s="648"/>
      <c r="BJ10" s="648"/>
      <c r="BK10" s="648"/>
      <c r="BL10" s="648"/>
      <c r="BM10" s="648"/>
      <c r="BN10" s="649"/>
      <c r="BO10" s="650">
        <v>2.5</v>
      </c>
      <c r="BP10" s="650"/>
      <c r="BQ10" s="650"/>
      <c r="BR10" s="650"/>
      <c r="BS10" s="656" t="s">
        <v>129</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9932</v>
      </c>
      <c r="CS10" s="648"/>
      <c r="CT10" s="648"/>
      <c r="CU10" s="648"/>
      <c r="CV10" s="648"/>
      <c r="CW10" s="648"/>
      <c r="CX10" s="648"/>
      <c r="CY10" s="649"/>
      <c r="CZ10" s="650">
        <v>0</v>
      </c>
      <c r="DA10" s="650"/>
      <c r="DB10" s="650"/>
      <c r="DC10" s="650"/>
      <c r="DD10" s="656" t="s">
        <v>129</v>
      </c>
      <c r="DE10" s="648"/>
      <c r="DF10" s="648"/>
      <c r="DG10" s="648"/>
      <c r="DH10" s="648"/>
      <c r="DI10" s="648"/>
      <c r="DJ10" s="648"/>
      <c r="DK10" s="648"/>
      <c r="DL10" s="648"/>
      <c r="DM10" s="648"/>
      <c r="DN10" s="648"/>
      <c r="DO10" s="648"/>
      <c r="DP10" s="649"/>
      <c r="DQ10" s="656">
        <v>9932</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810915</v>
      </c>
      <c r="S11" s="648"/>
      <c r="T11" s="648"/>
      <c r="U11" s="648"/>
      <c r="V11" s="648"/>
      <c r="W11" s="648"/>
      <c r="X11" s="648"/>
      <c r="Y11" s="649"/>
      <c r="Z11" s="652">
        <v>2.9</v>
      </c>
      <c r="AA11" s="653"/>
      <c r="AB11" s="653"/>
      <c r="AC11" s="665"/>
      <c r="AD11" s="656">
        <v>810915</v>
      </c>
      <c r="AE11" s="648"/>
      <c r="AF11" s="648"/>
      <c r="AG11" s="648"/>
      <c r="AH11" s="648"/>
      <c r="AI11" s="648"/>
      <c r="AJ11" s="648"/>
      <c r="AK11" s="649"/>
      <c r="AL11" s="652">
        <v>7.2</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98487</v>
      </c>
      <c r="BH11" s="648"/>
      <c r="BI11" s="648"/>
      <c r="BJ11" s="648"/>
      <c r="BK11" s="648"/>
      <c r="BL11" s="648"/>
      <c r="BM11" s="648"/>
      <c r="BN11" s="649"/>
      <c r="BO11" s="650">
        <v>2.5</v>
      </c>
      <c r="BP11" s="650"/>
      <c r="BQ11" s="650"/>
      <c r="BR11" s="650"/>
      <c r="BS11" s="656">
        <v>23034</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1010525</v>
      </c>
      <c r="CS11" s="648"/>
      <c r="CT11" s="648"/>
      <c r="CU11" s="648"/>
      <c r="CV11" s="648"/>
      <c r="CW11" s="648"/>
      <c r="CX11" s="648"/>
      <c r="CY11" s="649"/>
      <c r="CZ11" s="650">
        <v>3.7</v>
      </c>
      <c r="DA11" s="650"/>
      <c r="DB11" s="650"/>
      <c r="DC11" s="650"/>
      <c r="DD11" s="656">
        <v>422543</v>
      </c>
      <c r="DE11" s="648"/>
      <c r="DF11" s="648"/>
      <c r="DG11" s="648"/>
      <c r="DH11" s="648"/>
      <c r="DI11" s="648"/>
      <c r="DJ11" s="648"/>
      <c r="DK11" s="648"/>
      <c r="DL11" s="648"/>
      <c r="DM11" s="648"/>
      <c r="DN11" s="648"/>
      <c r="DO11" s="648"/>
      <c r="DP11" s="649"/>
      <c r="DQ11" s="656">
        <v>472946</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v>11991</v>
      </c>
      <c r="S12" s="648"/>
      <c r="T12" s="648"/>
      <c r="U12" s="648"/>
      <c r="V12" s="648"/>
      <c r="W12" s="648"/>
      <c r="X12" s="648"/>
      <c r="Y12" s="649"/>
      <c r="Z12" s="650">
        <v>0</v>
      </c>
      <c r="AA12" s="650"/>
      <c r="AB12" s="650"/>
      <c r="AC12" s="650"/>
      <c r="AD12" s="651">
        <v>11991</v>
      </c>
      <c r="AE12" s="651"/>
      <c r="AF12" s="651"/>
      <c r="AG12" s="651"/>
      <c r="AH12" s="651"/>
      <c r="AI12" s="651"/>
      <c r="AJ12" s="651"/>
      <c r="AK12" s="651"/>
      <c r="AL12" s="652">
        <v>0.1</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1918403</v>
      </c>
      <c r="BH12" s="648"/>
      <c r="BI12" s="648"/>
      <c r="BJ12" s="648"/>
      <c r="BK12" s="648"/>
      <c r="BL12" s="648"/>
      <c r="BM12" s="648"/>
      <c r="BN12" s="649"/>
      <c r="BO12" s="650">
        <v>48.3</v>
      </c>
      <c r="BP12" s="650"/>
      <c r="BQ12" s="650"/>
      <c r="BR12" s="650"/>
      <c r="BS12" s="656" t="s">
        <v>242</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865786</v>
      </c>
      <c r="CS12" s="648"/>
      <c r="CT12" s="648"/>
      <c r="CU12" s="648"/>
      <c r="CV12" s="648"/>
      <c r="CW12" s="648"/>
      <c r="CX12" s="648"/>
      <c r="CY12" s="649"/>
      <c r="CZ12" s="650">
        <v>3.2</v>
      </c>
      <c r="DA12" s="650"/>
      <c r="DB12" s="650"/>
      <c r="DC12" s="650"/>
      <c r="DD12" s="656">
        <v>103465</v>
      </c>
      <c r="DE12" s="648"/>
      <c r="DF12" s="648"/>
      <c r="DG12" s="648"/>
      <c r="DH12" s="648"/>
      <c r="DI12" s="648"/>
      <c r="DJ12" s="648"/>
      <c r="DK12" s="648"/>
      <c r="DL12" s="648"/>
      <c r="DM12" s="648"/>
      <c r="DN12" s="648"/>
      <c r="DO12" s="648"/>
      <c r="DP12" s="649"/>
      <c r="DQ12" s="656">
        <v>627817</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242</v>
      </c>
      <c r="AA13" s="650"/>
      <c r="AB13" s="650"/>
      <c r="AC13" s="650"/>
      <c r="AD13" s="651" t="s">
        <v>242</v>
      </c>
      <c r="AE13" s="651"/>
      <c r="AF13" s="651"/>
      <c r="AG13" s="651"/>
      <c r="AH13" s="651"/>
      <c r="AI13" s="651"/>
      <c r="AJ13" s="651"/>
      <c r="AK13" s="651"/>
      <c r="AL13" s="652" t="s">
        <v>139</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1911341</v>
      </c>
      <c r="BH13" s="648"/>
      <c r="BI13" s="648"/>
      <c r="BJ13" s="648"/>
      <c r="BK13" s="648"/>
      <c r="BL13" s="648"/>
      <c r="BM13" s="648"/>
      <c r="BN13" s="649"/>
      <c r="BO13" s="650">
        <v>48.1</v>
      </c>
      <c r="BP13" s="650"/>
      <c r="BQ13" s="650"/>
      <c r="BR13" s="650"/>
      <c r="BS13" s="656" t="s">
        <v>129</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2408234</v>
      </c>
      <c r="CS13" s="648"/>
      <c r="CT13" s="648"/>
      <c r="CU13" s="648"/>
      <c r="CV13" s="648"/>
      <c r="CW13" s="648"/>
      <c r="CX13" s="648"/>
      <c r="CY13" s="649"/>
      <c r="CZ13" s="650">
        <v>8.9</v>
      </c>
      <c r="DA13" s="650"/>
      <c r="DB13" s="650"/>
      <c r="DC13" s="650"/>
      <c r="DD13" s="656">
        <v>1488009</v>
      </c>
      <c r="DE13" s="648"/>
      <c r="DF13" s="648"/>
      <c r="DG13" s="648"/>
      <c r="DH13" s="648"/>
      <c r="DI13" s="648"/>
      <c r="DJ13" s="648"/>
      <c r="DK13" s="648"/>
      <c r="DL13" s="648"/>
      <c r="DM13" s="648"/>
      <c r="DN13" s="648"/>
      <c r="DO13" s="648"/>
      <c r="DP13" s="649"/>
      <c r="DQ13" s="656">
        <v>1192028</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129</v>
      </c>
      <c r="S14" s="648"/>
      <c r="T14" s="648"/>
      <c r="U14" s="648"/>
      <c r="V14" s="648"/>
      <c r="W14" s="648"/>
      <c r="X14" s="648"/>
      <c r="Y14" s="649"/>
      <c r="Z14" s="650" t="s">
        <v>242</v>
      </c>
      <c r="AA14" s="650"/>
      <c r="AB14" s="650"/>
      <c r="AC14" s="650"/>
      <c r="AD14" s="651" t="s">
        <v>242</v>
      </c>
      <c r="AE14" s="651"/>
      <c r="AF14" s="651"/>
      <c r="AG14" s="651"/>
      <c r="AH14" s="651"/>
      <c r="AI14" s="651"/>
      <c r="AJ14" s="651"/>
      <c r="AK14" s="651"/>
      <c r="AL14" s="652" t="s">
        <v>242</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148841</v>
      </c>
      <c r="BH14" s="648"/>
      <c r="BI14" s="648"/>
      <c r="BJ14" s="648"/>
      <c r="BK14" s="648"/>
      <c r="BL14" s="648"/>
      <c r="BM14" s="648"/>
      <c r="BN14" s="649"/>
      <c r="BO14" s="650">
        <v>3.7</v>
      </c>
      <c r="BP14" s="650"/>
      <c r="BQ14" s="650"/>
      <c r="BR14" s="650"/>
      <c r="BS14" s="656" t="s">
        <v>242</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925219</v>
      </c>
      <c r="CS14" s="648"/>
      <c r="CT14" s="648"/>
      <c r="CU14" s="648"/>
      <c r="CV14" s="648"/>
      <c r="CW14" s="648"/>
      <c r="CX14" s="648"/>
      <c r="CY14" s="649"/>
      <c r="CZ14" s="650">
        <v>3.4</v>
      </c>
      <c r="DA14" s="650"/>
      <c r="DB14" s="650"/>
      <c r="DC14" s="650"/>
      <c r="DD14" s="656">
        <v>215572</v>
      </c>
      <c r="DE14" s="648"/>
      <c r="DF14" s="648"/>
      <c r="DG14" s="648"/>
      <c r="DH14" s="648"/>
      <c r="DI14" s="648"/>
      <c r="DJ14" s="648"/>
      <c r="DK14" s="648"/>
      <c r="DL14" s="648"/>
      <c r="DM14" s="648"/>
      <c r="DN14" s="648"/>
      <c r="DO14" s="648"/>
      <c r="DP14" s="649"/>
      <c r="DQ14" s="656">
        <v>642578</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242</v>
      </c>
      <c r="S15" s="648"/>
      <c r="T15" s="648"/>
      <c r="U15" s="648"/>
      <c r="V15" s="648"/>
      <c r="W15" s="648"/>
      <c r="X15" s="648"/>
      <c r="Y15" s="649"/>
      <c r="Z15" s="650" t="s">
        <v>129</v>
      </c>
      <c r="AA15" s="650"/>
      <c r="AB15" s="650"/>
      <c r="AC15" s="650"/>
      <c r="AD15" s="651" t="s">
        <v>129</v>
      </c>
      <c r="AE15" s="651"/>
      <c r="AF15" s="651"/>
      <c r="AG15" s="651"/>
      <c r="AH15" s="651"/>
      <c r="AI15" s="651"/>
      <c r="AJ15" s="651"/>
      <c r="AK15" s="651"/>
      <c r="AL15" s="652" t="s">
        <v>129</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222950</v>
      </c>
      <c r="BH15" s="648"/>
      <c r="BI15" s="648"/>
      <c r="BJ15" s="648"/>
      <c r="BK15" s="648"/>
      <c r="BL15" s="648"/>
      <c r="BM15" s="648"/>
      <c r="BN15" s="649"/>
      <c r="BO15" s="650">
        <v>5.6</v>
      </c>
      <c r="BP15" s="650"/>
      <c r="BQ15" s="650"/>
      <c r="BR15" s="650"/>
      <c r="BS15" s="656" t="s">
        <v>129</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1846628</v>
      </c>
      <c r="CS15" s="648"/>
      <c r="CT15" s="648"/>
      <c r="CU15" s="648"/>
      <c r="CV15" s="648"/>
      <c r="CW15" s="648"/>
      <c r="CX15" s="648"/>
      <c r="CY15" s="649"/>
      <c r="CZ15" s="650">
        <v>6.8</v>
      </c>
      <c r="DA15" s="650"/>
      <c r="DB15" s="650"/>
      <c r="DC15" s="650"/>
      <c r="DD15" s="656">
        <v>409114</v>
      </c>
      <c r="DE15" s="648"/>
      <c r="DF15" s="648"/>
      <c r="DG15" s="648"/>
      <c r="DH15" s="648"/>
      <c r="DI15" s="648"/>
      <c r="DJ15" s="648"/>
      <c r="DK15" s="648"/>
      <c r="DL15" s="648"/>
      <c r="DM15" s="648"/>
      <c r="DN15" s="648"/>
      <c r="DO15" s="648"/>
      <c r="DP15" s="649"/>
      <c r="DQ15" s="656">
        <v>1224215</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12596</v>
      </c>
      <c r="S16" s="648"/>
      <c r="T16" s="648"/>
      <c r="U16" s="648"/>
      <c r="V16" s="648"/>
      <c r="W16" s="648"/>
      <c r="X16" s="648"/>
      <c r="Y16" s="649"/>
      <c r="Z16" s="650">
        <v>0</v>
      </c>
      <c r="AA16" s="650"/>
      <c r="AB16" s="650"/>
      <c r="AC16" s="650"/>
      <c r="AD16" s="651">
        <v>12596</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v>6711</v>
      </c>
      <c r="BH16" s="648"/>
      <c r="BI16" s="648"/>
      <c r="BJ16" s="648"/>
      <c r="BK16" s="648"/>
      <c r="BL16" s="648"/>
      <c r="BM16" s="648"/>
      <c r="BN16" s="649"/>
      <c r="BO16" s="650">
        <v>0.2</v>
      </c>
      <c r="BP16" s="650"/>
      <c r="BQ16" s="650"/>
      <c r="BR16" s="650"/>
      <c r="BS16" s="656" t="s">
        <v>242</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93380</v>
      </c>
      <c r="CS16" s="648"/>
      <c r="CT16" s="648"/>
      <c r="CU16" s="648"/>
      <c r="CV16" s="648"/>
      <c r="CW16" s="648"/>
      <c r="CX16" s="648"/>
      <c r="CY16" s="649"/>
      <c r="CZ16" s="650">
        <v>0.3</v>
      </c>
      <c r="DA16" s="650"/>
      <c r="DB16" s="650"/>
      <c r="DC16" s="650"/>
      <c r="DD16" s="656" t="s">
        <v>129</v>
      </c>
      <c r="DE16" s="648"/>
      <c r="DF16" s="648"/>
      <c r="DG16" s="648"/>
      <c r="DH16" s="648"/>
      <c r="DI16" s="648"/>
      <c r="DJ16" s="648"/>
      <c r="DK16" s="648"/>
      <c r="DL16" s="648"/>
      <c r="DM16" s="648"/>
      <c r="DN16" s="648"/>
      <c r="DO16" s="648"/>
      <c r="DP16" s="649"/>
      <c r="DQ16" s="656">
        <v>5953</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15112</v>
      </c>
      <c r="S17" s="648"/>
      <c r="T17" s="648"/>
      <c r="U17" s="648"/>
      <c r="V17" s="648"/>
      <c r="W17" s="648"/>
      <c r="X17" s="648"/>
      <c r="Y17" s="649"/>
      <c r="Z17" s="650">
        <v>0.1</v>
      </c>
      <c r="AA17" s="650"/>
      <c r="AB17" s="650"/>
      <c r="AC17" s="650"/>
      <c r="AD17" s="651">
        <v>15112</v>
      </c>
      <c r="AE17" s="651"/>
      <c r="AF17" s="651"/>
      <c r="AG17" s="651"/>
      <c r="AH17" s="651"/>
      <c r="AI17" s="651"/>
      <c r="AJ17" s="651"/>
      <c r="AK17" s="651"/>
      <c r="AL17" s="652">
        <v>0.1</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129</v>
      </c>
      <c r="BP17" s="650"/>
      <c r="BQ17" s="650"/>
      <c r="BR17" s="650"/>
      <c r="BS17" s="656" t="s">
        <v>242</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2610198</v>
      </c>
      <c r="CS17" s="648"/>
      <c r="CT17" s="648"/>
      <c r="CU17" s="648"/>
      <c r="CV17" s="648"/>
      <c r="CW17" s="648"/>
      <c r="CX17" s="648"/>
      <c r="CY17" s="649"/>
      <c r="CZ17" s="650">
        <v>9.6</v>
      </c>
      <c r="DA17" s="650"/>
      <c r="DB17" s="650"/>
      <c r="DC17" s="650"/>
      <c r="DD17" s="656" t="s">
        <v>242</v>
      </c>
      <c r="DE17" s="648"/>
      <c r="DF17" s="648"/>
      <c r="DG17" s="648"/>
      <c r="DH17" s="648"/>
      <c r="DI17" s="648"/>
      <c r="DJ17" s="648"/>
      <c r="DK17" s="648"/>
      <c r="DL17" s="648"/>
      <c r="DM17" s="648"/>
      <c r="DN17" s="648"/>
      <c r="DO17" s="648"/>
      <c r="DP17" s="649"/>
      <c r="DQ17" s="656">
        <v>2556050</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26373</v>
      </c>
      <c r="S18" s="648"/>
      <c r="T18" s="648"/>
      <c r="U18" s="648"/>
      <c r="V18" s="648"/>
      <c r="W18" s="648"/>
      <c r="X18" s="648"/>
      <c r="Y18" s="649"/>
      <c r="Z18" s="650">
        <v>0.1</v>
      </c>
      <c r="AA18" s="650"/>
      <c r="AB18" s="650"/>
      <c r="AC18" s="650"/>
      <c r="AD18" s="651">
        <v>26373</v>
      </c>
      <c r="AE18" s="651"/>
      <c r="AF18" s="651"/>
      <c r="AG18" s="651"/>
      <c r="AH18" s="651"/>
      <c r="AI18" s="651"/>
      <c r="AJ18" s="651"/>
      <c r="AK18" s="651"/>
      <c r="AL18" s="652">
        <v>0.2</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242</v>
      </c>
      <c r="BH18" s="648"/>
      <c r="BI18" s="648"/>
      <c r="BJ18" s="648"/>
      <c r="BK18" s="648"/>
      <c r="BL18" s="648"/>
      <c r="BM18" s="648"/>
      <c r="BN18" s="649"/>
      <c r="BO18" s="650" t="s">
        <v>129</v>
      </c>
      <c r="BP18" s="650"/>
      <c r="BQ18" s="650"/>
      <c r="BR18" s="650"/>
      <c r="BS18" s="656" t="s">
        <v>242</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242</v>
      </c>
      <c r="CS18" s="648"/>
      <c r="CT18" s="648"/>
      <c r="CU18" s="648"/>
      <c r="CV18" s="648"/>
      <c r="CW18" s="648"/>
      <c r="CX18" s="648"/>
      <c r="CY18" s="649"/>
      <c r="CZ18" s="650" t="s">
        <v>139</v>
      </c>
      <c r="DA18" s="650"/>
      <c r="DB18" s="650"/>
      <c r="DC18" s="650"/>
      <c r="DD18" s="656" t="s">
        <v>242</v>
      </c>
      <c r="DE18" s="648"/>
      <c r="DF18" s="648"/>
      <c r="DG18" s="648"/>
      <c r="DH18" s="648"/>
      <c r="DI18" s="648"/>
      <c r="DJ18" s="648"/>
      <c r="DK18" s="648"/>
      <c r="DL18" s="648"/>
      <c r="DM18" s="648"/>
      <c r="DN18" s="648"/>
      <c r="DO18" s="648"/>
      <c r="DP18" s="649"/>
      <c r="DQ18" s="656" t="s">
        <v>242</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18193</v>
      </c>
      <c r="S19" s="648"/>
      <c r="T19" s="648"/>
      <c r="U19" s="648"/>
      <c r="V19" s="648"/>
      <c r="W19" s="648"/>
      <c r="X19" s="648"/>
      <c r="Y19" s="649"/>
      <c r="Z19" s="650">
        <v>0.1</v>
      </c>
      <c r="AA19" s="650"/>
      <c r="AB19" s="650"/>
      <c r="AC19" s="650"/>
      <c r="AD19" s="651">
        <v>18193</v>
      </c>
      <c r="AE19" s="651"/>
      <c r="AF19" s="651"/>
      <c r="AG19" s="651"/>
      <c r="AH19" s="651"/>
      <c r="AI19" s="651"/>
      <c r="AJ19" s="651"/>
      <c r="AK19" s="651"/>
      <c r="AL19" s="652">
        <v>0.2</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124459</v>
      </c>
      <c r="BH19" s="648"/>
      <c r="BI19" s="648"/>
      <c r="BJ19" s="648"/>
      <c r="BK19" s="648"/>
      <c r="BL19" s="648"/>
      <c r="BM19" s="648"/>
      <c r="BN19" s="649"/>
      <c r="BO19" s="650">
        <v>3.1</v>
      </c>
      <c r="BP19" s="650"/>
      <c r="BQ19" s="650"/>
      <c r="BR19" s="650"/>
      <c r="BS19" s="656" t="s">
        <v>129</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129</v>
      </c>
      <c r="CS19" s="648"/>
      <c r="CT19" s="648"/>
      <c r="CU19" s="648"/>
      <c r="CV19" s="648"/>
      <c r="CW19" s="648"/>
      <c r="CX19" s="648"/>
      <c r="CY19" s="649"/>
      <c r="CZ19" s="650" t="s">
        <v>129</v>
      </c>
      <c r="DA19" s="650"/>
      <c r="DB19" s="650"/>
      <c r="DC19" s="650"/>
      <c r="DD19" s="656" t="s">
        <v>242</v>
      </c>
      <c r="DE19" s="648"/>
      <c r="DF19" s="648"/>
      <c r="DG19" s="648"/>
      <c r="DH19" s="648"/>
      <c r="DI19" s="648"/>
      <c r="DJ19" s="648"/>
      <c r="DK19" s="648"/>
      <c r="DL19" s="648"/>
      <c r="DM19" s="648"/>
      <c r="DN19" s="648"/>
      <c r="DO19" s="648"/>
      <c r="DP19" s="649"/>
      <c r="DQ19" s="656" t="s">
        <v>129</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5652</v>
      </c>
      <c r="S20" s="648"/>
      <c r="T20" s="648"/>
      <c r="U20" s="648"/>
      <c r="V20" s="648"/>
      <c r="W20" s="648"/>
      <c r="X20" s="648"/>
      <c r="Y20" s="649"/>
      <c r="Z20" s="650">
        <v>0</v>
      </c>
      <c r="AA20" s="650"/>
      <c r="AB20" s="650"/>
      <c r="AC20" s="650"/>
      <c r="AD20" s="651">
        <v>5652</v>
      </c>
      <c r="AE20" s="651"/>
      <c r="AF20" s="651"/>
      <c r="AG20" s="651"/>
      <c r="AH20" s="651"/>
      <c r="AI20" s="651"/>
      <c r="AJ20" s="651"/>
      <c r="AK20" s="651"/>
      <c r="AL20" s="652">
        <v>0</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124459</v>
      </c>
      <c r="BH20" s="648"/>
      <c r="BI20" s="648"/>
      <c r="BJ20" s="648"/>
      <c r="BK20" s="648"/>
      <c r="BL20" s="648"/>
      <c r="BM20" s="648"/>
      <c r="BN20" s="649"/>
      <c r="BO20" s="650">
        <v>3.1</v>
      </c>
      <c r="BP20" s="650"/>
      <c r="BQ20" s="650"/>
      <c r="BR20" s="650"/>
      <c r="BS20" s="656" t="s">
        <v>129</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27059356</v>
      </c>
      <c r="CS20" s="648"/>
      <c r="CT20" s="648"/>
      <c r="CU20" s="648"/>
      <c r="CV20" s="648"/>
      <c r="CW20" s="648"/>
      <c r="CX20" s="648"/>
      <c r="CY20" s="649"/>
      <c r="CZ20" s="650">
        <v>100</v>
      </c>
      <c r="DA20" s="650"/>
      <c r="DB20" s="650"/>
      <c r="DC20" s="650"/>
      <c r="DD20" s="656">
        <v>4251636</v>
      </c>
      <c r="DE20" s="648"/>
      <c r="DF20" s="648"/>
      <c r="DG20" s="648"/>
      <c r="DH20" s="648"/>
      <c r="DI20" s="648"/>
      <c r="DJ20" s="648"/>
      <c r="DK20" s="648"/>
      <c r="DL20" s="648"/>
      <c r="DM20" s="648"/>
      <c r="DN20" s="648"/>
      <c r="DO20" s="648"/>
      <c r="DP20" s="649"/>
      <c r="DQ20" s="656">
        <v>13725738</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2528</v>
      </c>
      <c r="S21" s="648"/>
      <c r="T21" s="648"/>
      <c r="U21" s="648"/>
      <c r="V21" s="648"/>
      <c r="W21" s="648"/>
      <c r="X21" s="648"/>
      <c r="Y21" s="649"/>
      <c r="Z21" s="650">
        <v>0</v>
      </c>
      <c r="AA21" s="650"/>
      <c r="AB21" s="650"/>
      <c r="AC21" s="650"/>
      <c r="AD21" s="651">
        <v>2528</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53</v>
      </c>
      <c r="BH21" s="648"/>
      <c r="BI21" s="648"/>
      <c r="BJ21" s="648"/>
      <c r="BK21" s="648"/>
      <c r="BL21" s="648"/>
      <c r="BM21" s="648"/>
      <c r="BN21" s="649"/>
      <c r="BO21" s="650">
        <v>0</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7061279</v>
      </c>
      <c r="S22" s="648"/>
      <c r="T22" s="648"/>
      <c r="U22" s="648"/>
      <c r="V22" s="648"/>
      <c r="W22" s="648"/>
      <c r="X22" s="648"/>
      <c r="Y22" s="649"/>
      <c r="Z22" s="650">
        <v>25.7</v>
      </c>
      <c r="AA22" s="650"/>
      <c r="AB22" s="650"/>
      <c r="AC22" s="650"/>
      <c r="AD22" s="651">
        <v>6351026</v>
      </c>
      <c r="AE22" s="651"/>
      <c r="AF22" s="651"/>
      <c r="AG22" s="651"/>
      <c r="AH22" s="651"/>
      <c r="AI22" s="651"/>
      <c r="AJ22" s="651"/>
      <c r="AK22" s="651"/>
      <c r="AL22" s="652">
        <v>56.1</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242</v>
      </c>
      <c r="BH22" s="648"/>
      <c r="BI22" s="648"/>
      <c r="BJ22" s="648"/>
      <c r="BK22" s="648"/>
      <c r="BL22" s="648"/>
      <c r="BM22" s="648"/>
      <c r="BN22" s="649"/>
      <c r="BO22" s="650" t="s">
        <v>129</v>
      </c>
      <c r="BP22" s="650"/>
      <c r="BQ22" s="650"/>
      <c r="BR22" s="650"/>
      <c r="BS22" s="656" t="s">
        <v>129</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6351026</v>
      </c>
      <c r="S23" s="648"/>
      <c r="T23" s="648"/>
      <c r="U23" s="648"/>
      <c r="V23" s="648"/>
      <c r="W23" s="648"/>
      <c r="X23" s="648"/>
      <c r="Y23" s="649"/>
      <c r="Z23" s="650">
        <v>23.1</v>
      </c>
      <c r="AA23" s="650"/>
      <c r="AB23" s="650"/>
      <c r="AC23" s="650"/>
      <c r="AD23" s="651">
        <v>6351026</v>
      </c>
      <c r="AE23" s="651"/>
      <c r="AF23" s="651"/>
      <c r="AG23" s="651"/>
      <c r="AH23" s="651"/>
      <c r="AI23" s="651"/>
      <c r="AJ23" s="651"/>
      <c r="AK23" s="651"/>
      <c r="AL23" s="652">
        <v>56.1</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v>124406</v>
      </c>
      <c r="BH23" s="648"/>
      <c r="BI23" s="648"/>
      <c r="BJ23" s="648"/>
      <c r="BK23" s="648"/>
      <c r="BL23" s="648"/>
      <c r="BM23" s="648"/>
      <c r="BN23" s="649"/>
      <c r="BO23" s="650">
        <v>3.1</v>
      </c>
      <c r="BP23" s="650"/>
      <c r="BQ23" s="650"/>
      <c r="BR23" s="650"/>
      <c r="BS23" s="656" t="s">
        <v>129</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710253</v>
      </c>
      <c r="S24" s="648"/>
      <c r="T24" s="648"/>
      <c r="U24" s="648"/>
      <c r="V24" s="648"/>
      <c r="W24" s="648"/>
      <c r="X24" s="648"/>
      <c r="Y24" s="649"/>
      <c r="Z24" s="650">
        <v>2.6</v>
      </c>
      <c r="AA24" s="650"/>
      <c r="AB24" s="650"/>
      <c r="AC24" s="650"/>
      <c r="AD24" s="651" t="s">
        <v>129</v>
      </c>
      <c r="AE24" s="651"/>
      <c r="AF24" s="651"/>
      <c r="AG24" s="651"/>
      <c r="AH24" s="651"/>
      <c r="AI24" s="651"/>
      <c r="AJ24" s="651"/>
      <c r="AK24" s="651"/>
      <c r="AL24" s="652" t="s">
        <v>242</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139</v>
      </c>
      <c r="BH24" s="648"/>
      <c r="BI24" s="648"/>
      <c r="BJ24" s="648"/>
      <c r="BK24" s="648"/>
      <c r="BL24" s="648"/>
      <c r="BM24" s="648"/>
      <c r="BN24" s="649"/>
      <c r="BO24" s="650" t="s">
        <v>242</v>
      </c>
      <c r="BP24" s="650"/>
      <c r="BQ24" s="650"/>
      <c r="BR24" s="650"/>
      <c r="BS24" s="656" t="s">
        <v>129</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10614511</v>
      </c>
      <c r="CS24" s="637"/>
      <c r="CT24" s="637"/>
      <c r="CU24" s="637"/>
      <c r="CV24" s="637"/>
      <c r="CW24" s="637"/>
      <c r="CX24" s="637"/>
      <c r="CY24" s="638"/>
      <c r="CZ24" s="641">
        <v>39.200000000000003</v>
      </c>
      <c r="DA24" s="642"/>
      <c r="DB24" s="642"/>
      <c r="DC24" s="661"/>
      <c r="DD24" s="686">
        <v>7055099</v>
      </c>
      <c r="DE24" s="637"/>
      <c r="DF24" s="637"/>
      <c r="DG24" s="637"/>
      <c r="DH24" s="637"/>
      <c r="DI24" s="637"/>
      <c r="DJ24" s="637"/>
      <c r="DK24" s="638"/>
      <c r="DL24" s="686">
        <v>6848069</v>
      </c>
      <c r="DM24" s="637"/>
      <c r="DN24" s="637"/>
      <c r="DO24" s="637"/>
      <c r="DP24" s="637"/>
      <c r="DQ24" s="637"/>
      <c r="DR24" s="637"/>
      <c r="DS24" s="637"/>
      <c r="DT24" s="637"/>
      <c r="DU24" s="637"/>
      <c r="DV24" s="638"/>
      <c r="DW24" s="641">
        <v>58.3</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t="s">
        <v>129</v>
      </c>
      <c r="S25" s="648"/>
      <c r="T25" s="648"/>
      <c r="U25" s="648"/>
      <c r="V25" s="648"/>
      <c r="W25" s="648"/>
      <c r="X25" s="648"/>
      <c r="Y25" s="649"/>
      <c r="Z25" s="650" t="s">
        <v>242</v>
      </c>
      <c r="AA25" s="650"/>
      <c r="AB25" s="650"/>
      <c r="AC25" s="650"/>
      <c r="AD25" s="651" t="s">
        <v>129</v>
      </c>
      <c r="AE25" s="651"/>
      <c r="AF25" s="651"/>
      <c r="AG25" s="651"/>
      <c r="AH25" s="651"/>
      <c r="AI25" s="651"/>
      <c r="AJ25" s="651"/>
      <c r="AK25" s="651"/>
      <c r="AL25" s="652" t="s">
        <v>129</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242</v>
      </c>
      <c r="BH25" s="648"/>
      <c r="BI25" s="648"/>
      <c r="BJ25" s="648"/>
      <c r="BK25" s="648"/>
      <c r="BL25" s="648"/>
      <c r="BM25" s="648"/>
      <c r="BN25" s="649"/>
      <c r="BO25" s="650" t="s">
        <v>129</v>
      </c>
      <c r="BP25" s="650"/>
      <c r="BQ25" s="650"/>
      <c r="BR25" s="650"/>
      <c r="BS25" s="656" t="s">
        <v>129</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3433756</v>
      </c>
      <c r="CS25" s="683"/>
      <c r="CT25" s="683"/>
      <c r="CU25" s="683"/>
      <c r="CV25" s="683"/>
      <c r="CW25" s="683"/>
      <c r="CX25" s="683"/>
      <c r="CY25" s="684"/>
      <c r="CZ25" s="652">
        <v>12.7</v>
      </c>
      <c r="DA25" s="681"/>
      <c r="DB25" s="681"/>
      <c r="DC25" s="685"/>
      <c r="DD25" s="656">
        <v>3280066</v>
      </c>
      <c r="DE25" s="683"/>
      <c r="DF25" s="683"/>
      <c r="DG25" s="683"/>
      <c r="DH25" s="683"/>
      <c r="DI25" s="683"/>
      <c r="DJ25" s="683"/>
      <c r="DK25" s="684"/>
      <c r="DL25" s="656">
        <v>3074855</v>
      </c>
      <c r="DM25" s="683"/>
      <c r="DN25" s="683"/>
      <c r="DO25" s="683"/>
      <c r="DP25" s="683"/>
      <c r="DQ25" s="683"/>
      <c r="DR25" s="683"/>
      <c r="DS25" s="683"/>
      <c r="DT25" s="683"/>
      <c r="DU25" s="683"/>
      <c r="DV25" s="684"/>
      <c r="DW25" s="652">
        <v>26.2</v>
      </c>
      <c r="DX25" s="681"/>
      <c r="DY25" s="681"/>
      <c r="DZ25" s="681"/>
      <c r="EA25" s="681"/>
      <c r="EB25" s="681"/>
      <c r="EC25" s="682"/>
    </row>
    <row r="26" spans="2:133" ht="11.25" customHeight="1" x14ac:dyDescent="0.15">
      <c r="B26" s="644" t="s">
        <v>295</v>
      </c>
      <c r="C26" s="645"/>
      <c r="D26" s="645"/>
      <c r="E26" s="645"/>
      <c r="F26" s="645"/>
      <c r="G26" s="645"/>
      <c r="H26" s="645"/>
      <c r="I26" s="645"/>
      <c r="J26" s="645"/>
      <c r="K26" s="645"/>
      <c r="L26" s="645"/>
      <c r="M26" s="645"/>
      <c r="N26" s="645"/>
      <c r="O26" s="645"/>
      <c r="P26" s="645"/>
      <c r="Q26" s="646"/>
      <c r="R26" s="647">
        <v>12149596</v>
      </c>
      <c r="S26" s="648"/>
      <c r="T26" s="648"/>
      <c r="U26" s="648"/>
      <c r="V26" s="648"/>
      <c r="W26" s="648"/>
      <c r="X26" s="648"/>
      <c r="Y26" s="649"/>
      <c r="Z26" s="650">
        <v>44.2</v>
      </c>
      <c r="AA26" s="650"/>
      <c r="AB26" s="650"/>
      <c r="AC26" s="650"/>
      <c r="AD26" s="651">
        <v>11314937</v>
      </c>
      <c r="AE26" s="651"/>
      <c r="AF26" s="651"/>
      <c r="AG26" s="651"/>
      <c r="AH26" s="651"/>
      <c r="AI26" s="651"/>
      <c r="AJ26" s="651"/>
      <c r="AK26" s="651"/>
      <c r="AL26" s="652">
        <v>99.9</v>
      </c>
      <c r="AM26" s="653"/>
      <c r="AN26" s="653"/>
      <c r="AO26" s="654"/>
      <c r="AP26" s="666" t="s">
        <v>296</v>
      </c>
      <c r="AQ26" s="687"/>
      <c r="AR26" s="687"/>
      <c r="AS26" s="687"/>
      <c r="AT26" s="687"/>
      <c r="AU26" s="687"/>
      <c r="AV26" s="687"/>
      <c r="AW26" s="687"/>
      <c r="AX26" s="687"/>
      <c r="AY26" s="687"/>
      <c r="AZ26" s="687"/>
      <c r="BA26" s="687"/>
      <c r="BB26" s="687"/>
      <c r="BC26" s="687"/>
      <c r="BD26" s="687"/>
      <c r="BE26" s="687"/>
      <c r="BF26" s="668"/>
      <c r="BG26" s="647" t="s">
        <v>242</v>
      </c>
      <c r="BH26" s="648"/>
      <c r="BI26" s="648"/>
      <c r="BJ26" s="648"/>
      <c r="BK26" s="648"/>
      <c r="BL26" s="648"/>
      <c r="BM26" s="648"/>
      <c r="BN26" s="649"/>
      <c r="BO26" s="650" t="s">
        <v>129</v>
      </c>
      <c r="BP26" s="650"/>
      <c r="BQ26" s="650"/>
      <c r="BR26" s="650"/>
      <c r="BS26" s="656" t="s">
        <v>242</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2070046</v>
      </c>
      <c r="CS26" s="648"/>
      <c r="CT26" s="648"/>
      <c r="CU26" s="648"/>
      <c r="CV26" s="648"/>
      <c r="CW26" s="648"/>
      <c r="CX26" s="648"/>
      <c r="CY26" s="649"/>
      <c r="CZ26" s="652">
        <v>7.7</v>
      </c>
      <c r="DA26" s="681"/>
      <c r="DB26" s="681"/>
      <c r="DC26" s="685"/>
      <c r="DD26" s="656">
        <v>2000321</v>
      </c>
      <c r="DE26" s="648"/>
      <c r="DF26" s="648"/>
      <c r="DG26" s="648"/>
      <c r="DH26" s="648"/>
      <c r="DI26" s="648"/>
      <c r="DJ26" s="648"/>
      <c r="DK26" s="649"/>
      <c r="DL26" s="656" t="s">
        <v>129</v>
      </c>
      <c r="DM26" s="648"/>
      <c r="DN26" s="648"/>
      <c r="DO26" s="648"/>
      <c r="DP26" s="648"/>
      <c r="DQ26" s="648"/>
      <c r="DR26" s="648"/>
      <c r="DS26" s="648"/>
      <c r="DT26" s="648"/>
      <c r="DU26" s="648"/>
      <c r="DV26" s="649"/>
      <c r="DW26" s="652" t="s">
        <v>129</v>
      </c>
      <c r="DX26" s="681"/>
      <c r="DY26" s="681"/>
      <c r="DZ26" s="681"/>
      <c r="EA26" s="681"/>
      <c r="EB26" s="681"/>
      <c r="EC26" s="682"/>
    </row>
    <row r="27" spans="2:133" ht="11.25" customHeight="1" x14ac:dyDescent="0.15">
      <c r="B27" s="644" t="s">
        <v>298</v>
      </c>
      <c r="C27" s="645"/>
      <c r="D27" s="645"/>
      <c r="E27" s="645"/>
      <c r="F27" s="645"/>
      <c r="G27" s="645"/>
      <c r="H27" s="645"/>
      <c r="I27" s="645"/>
      <c r="J27" s="645"/>
      <c r="K27" s="645"/>
      <c r="L27" s="645"/>
      <c r="M27" s="645"/>
      <c r="N27" s="645"/>
      <c r="O27" s="645"/>
      <c r="P27" s="645"/>
      <c r="Q27" s="646"/>
      <c r="R27" s="647">
        <v>4643</v>
      </c>
      <c r="S27" s="648"/>
      <c r="T27" s="648"/>
      <c r="U27" s="648"/>
      <c r="V27" s="648"/>
      <c r="W27" s="648"/>
      <c r="X27" s="648"/>
      <c r="Y27" s="649"/>
      <c r="Z27" s="650">
        <v>0</v>
      </c>
      <c r="AA27" s="650"/>
      <c r="AB27" s="650"/>
      <c r="AC27" s="650"/>
      <c r="AD27" s="651">
        <v>4643</v>
      </c>
      <c r="AE27" s="651"/>
      <c r="AF27" s="651"/>
      <c r="AG27" s="651"/>
      <c r="AH27" s="651"/>
      <c r="AI27" s="651"/>
      <c r="AJ27" s="651"/>
      <c r="AK27" s="651"/>
      <c r="AL27" s="652">
        <v>0</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3975262</v>
      </c>
      <c r="BH27" s="648"/>
      <c r="BI27" s="648"/>
      <c r="BJ27" s="648"/>
      <c r="BK27" s="648"/>
      <c r="BL27" s="648"/>
      <c r="BM27" s="648"/>
      <c r="BN27" s="649"/>
      <c r="BO27" s="650">
        <v>100</v>
      </c>
      <c r="BP27" s="650"/>
      <c r="BQ27" s="650"/>
      <c r="BR27" s="650"/>
      <c r="BS27" s="656">
        <v>23034</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4570557</v>
      </c>
      <c r="CS27" s="683"/>
      <c r="CT27" s="683"/>
      <c r="CU27" s="683"/>
      <c r="CV27" s="683"/>
      <c r="CW27" s="683"/>
      <c r="CX27" s="683"/>
      <c r="CY27" s="684"/>
      <c r="CZ27" s="652">
        <v>16.899999999999999</v>
      </c>
      <c r="DA27" s="681"/>
      <c r="DB27" s="681"/>
      <c r="DC27" s="685"/>
      <c r="DD27" s="656">
        <v>1218983</v>
      </c>
      <c r="DE27" s="683"/>
      <c r="DF27" s="683"/>
      <c r="DG27" s="683"/>
      <c r="DH27" s="683"/>
      <c r="DI27" s="683"/>
      <c r="DJ27" s="683"/>
      <c r="DK27" s="684"/>
      <c r="DL27" s="656">
        <v>1217164</v>
      </c>
      <c r="DM27" s="683"/>
      <c r="DN27" s="683"/>
      <c r="DO27" s="683"/>
      <c r="DP27" s="683"/>
      <c r="DQ27" s="683"/>
      <c r="DR27" s="683"/>
      <c r="DS27" s="683"/>
      <c r="DT27" s="683"/>
      <c r="DU27" s="683"/>
      <c r="DV27" s="684"/>
      <c r="DW27" s="652">
        <v>10.4</v>
      </c>
      <c r="DX27" s="681"/>
      <c r="DY27" s="681"/>
      <c r="DZ27" s="681"/>
      <c r="EA27" s="681"/>
      <c r="EB27" s="681"/>
      <c r="EC27" s="682"/>
    </row>
    <row r="28" spans="2:133" ht="11.25" customHeight="1" x14ac:dyDescent="0.15">
      <c r="B28" s="644" t="s">
        <v>301</v>
      </c>
      <c r="C28" s="645"/>
      <c r="D28" s="645"/>
      <c r="E28" s="645"/>
      <c r="F28" s="645"/>
      <c r="G28" s="645"/>
      <c r="H28" s="645"/>
      <c r="I28" s="645"/>
      <c r="J28" s="645"/>
      <c r="K28" s="645"/>
      <c r="L28" s="645"/>
      <c r="M28" s="645"/>
      <c r="N28" s="645"/>
      <c r="O28" s="645"/>
      <c r="P28" s="645"/>
      <c r="Q28" s="646"/>
      <c r="R28" s="647">
        <v>63558</v>
      </c>
      <c r="S28" s="648"/>
      <c r="T28" s="648"/>
      <c r="U28" s="648"/>
      <c r="V28" s="648"/>
      <c r="W28" s="648"/>
      <c r="X28" s="648"/>
      <c r="Y28" s="649"/>
      <c r="Z28" s="650">
        <v>0.2</v>
      </c>
      <c r="AA28" s="650"/>
      <c r="AB28" s="650"/>
      <c r="AC28" s="650"/>
      <c r="AD28" s="651" t="s">
        <v>129</v>
      </c>
      <c r="AE28" s="651"/>
      <c r="AF28" s="651"/>
      <c r="AG28" s="651"/>
      <c r="AH28" s="651"/>
      <c r="AI28" s="651"/>
      <c r="AJ28" s="651"/>
      <c r="AK28" s="651"/>
      <c r="AL28" s="652" t="s">
        <v>139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2610198</v>
      </c>
      <c r="CS28" s="648"/>
      <c r="CT28" s="648"/>
      <c r="CU28" s="648"/>
      <c r="CV28" s="648"/>
      <c r="CW28" s="648"/>
      <c r="CX28" s="648"/>
      <c r="CY28" s="649"/>
      <c r="CZ28" s="652">
        <v>9.6</v>
      </c>
      <c r="DA28" s="681"/>
      <c r="DB28" s="681"/>
      <c r="DC28" s="685"/>
      <c r="DD28" s="656">
        <v>2556050</v>
      </c>
      <c r="DE28" s="648"/>
      <c r="DF28" s="648"/>
      <c r="DG28" s="648"/>
      <c r="DH28" s="648"/>
      <c r="DI28" s="648"/>
      <c r="DJ28" s="648"/>
      <c r="DK28" s="649"/>
      <c r="DL28" s="656">
        <v>2556050</v>
      </c>
      <c r="DM28" s="648"/>
      <c r="DN28" s="648"/>
      <c r="DO28" s="648"/>
      <c r="DP28" s="648"/>
      <c r="DQ28" s="648"/>
      <c r="DR28" s="648"/>
      <c r="DS28" s="648"/>
      <c r="DT28" s="648"/>
      <c r="DU28" s="648"/>
      <c r="DV28" s="649"/>
      <c r="DW28" s="652">
        <v>21.7</v>
      </c>
      <c r="DX28" s="681"/>
      <c r="DY28" s="681"/>
      <c r="DZ28" s="681"/>
      <c r="EA28" s="681"/>
      <c r="EB28" s="681"/>
      <c r="EC28" s="682"/>
    </row>
    <row r="29" spans="2:133" ht="11.25" customHeight="1" x14ac:dyDescent="0.15">
      <c r="B29" s="644" t="s">
        <v>303</v>
      </c>
      <c r="C29" s="645"/>
      <c r="D29" s="645"/>
      <c r="E29" s="645"/>
      <c r="F29" s="645"/>
      <c r="G29" s="645"/>
      <c r="H29" s="645"/>
      <c r="I29" s="645"/>
      <c r="J29" s="645"/>
      <c r="K29" s="645"/>
      <c r="L29" s="645"/>
      <c r="M29" s="645"/>
      <c r="N29" s="645"/>
      <c r="O29" s="645"/>
      <c r="P29" s="645"/>
      <c r="Q29" s="646"/>
      <c r="R29" s="647">
        <v>237762</v>
      </c>
      <c r="S29" s="648"/>
      <c r="T29" s="648"/>
      <c r="U29" s="648"/>
      <c r="V29" s="648"/>
      <c r="W29" s="648"/>
      <c r="X29" s="648"/>
      <c r="Y29" s="649"/>
      <c r="Z29" s="650">
        <v>0.9</v>
      </c>
      <c r="AA29" s="650"/>
      <c r="AB29" s="650"/>
      <c r="AC29" s="650"/>
      <c r="AD29" s="651">
        <v>6640</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304</v>
      </c>
      <c r="CE29" s="692"/>
      <c r="CF29" s="662" t="s">
        <v>305</v>
      </c>
      <c r="CG29" s="663"/>
      <c r="CH29" s="663"/>
      <c r="CI29" s="663"/>
      <c r="CJ29" s="663"/>
      <c r="CK29" s="663"/>
      <c r="CL29" s="663"/>
      <c r="CM29" s="663"/>
      <c r="CN29" s="663"/>
      <c r="CO29" s="663"/>
      <c r="CP29" s="663"/>
      <c r="CQ29" s="664"/>
      <c r="CR29" s="647">
        <v>2610198</v>
      </c>
      <c r="CS29" s="683"/>
      <c r="CT29" s="683"/>
      <c r="CU29" s="683"/>
      <c r="CV29" s="683"/>
      <c r="CW29" s="683"/>
      <c r="CX29" s="683"/>
      <c r="CY29" s="684"/>
      <c r="CZ29" s="652">
        <v>9.6</v>
      </c>
      <c r="DA29" s="681"/>
      <c r="DB29" s="681"/>
      <c r="DC29" s="685"/>
      <c r="DD29" s="656">
        <v>2556050</v>
      </c>
      <c r="DE29" s="683"/>
      <c r="DF29" s="683"/>
      <c r="DG29" s="683"/>
      <c r="DH29" s="683"/>
      <c r="DI29" s="683"/>
      <c r="DJ29" s="683"/>
      <c r="DK29" s="684"/>
      <c r="DL29" s="656">
        <v>2556050</v>
      </c>
      <c r="DM29" s="683"/>
      <c r="DN29" s="683"/>
      <c r="DO29" s="683"/>
      <c r="DP29" s="683"/>
      <c r="DQ29" s="683"/>
      <c r="DR29" s="683"/>
      <c r="DS29" s="683"/>
      <c r="DT29" s="683"/>
      <c r="DU29" s="683"/>
      <c r="DV29" s="684"/>
      <c r="DW29" s="652">
        <v>21.7</v>
      </c>
      <c r="DX29" s="681"/>
      <c r="DY29" s="681"/>
      <c r="DZ29" s="681"/>
      <c r="EA29" s="681"/>
      <c r="EB29" s="681"/>
      <c r="EC29" s="682"/>
    </row>
    <row r="30" spans="2:133" ht="11.25" customHeight="1" x14ac:dyDescent="0.15">
      <c r="B30" s="644" t="s">
        <v>306</v>
      </c>
      <c r="C30" s="645"/>
      <c r="D30" s="645"/>
      <c r="E30" s="645"/>
      <c r="F30" s="645"/>
      <c r="G30" s="645"/>
      <c r="H30" s="645"/>
      <c r="I30" s="645"/>
      <c r="J30" s="645"/>
      <c r="K30" s="645"/>
      <c r="L30" s="645"/>
      <c r="M30" s="645"/>
      <c r="N30" s="645"/>
      <c r="O30" s="645"/>
      <c r="P30" s="645"/>
      <c r="Q30" s="646"/>
      <c r="R30" s="647">
        <v>64412</v>
      </c>
      <c r="S30" s="648"/>
      <c r="T30" s="648"/>
      <c r="U30" s="648"/>
      <c r="V30" s="648"/>
      <c r="W30" s="648"/>
      <c r="X30" s="648"/>
      <c r="Y30" s="649"/>
      <c r="Z30" s="650">
        <v>0.2</v>
      </c>
      <c r="AA30" s="650"/>
      <c r="AB30" s="650"/>
      <c r="AC30" s="650"/>
      <c r="AD30" s="651" t="s">
        <v>129</v>
      </c>
      <c r="AE30" s="651"/>
      <c r="AF30" s="651"/>
      <c r="AG30" s="651"/>
      <c r="AH30" s="651"/>
      <c r="AI30" s="651"/>
      <c r="AJ30" s="651"/>
      <c r="AK30" s="651"/>
      <c r="AL30" s="652" t="s">
        <v>129</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700"/>
      <c r="BI30" s="700"/>
      <c r="BJ30" s="700"/>
      <c r="BK30" s="700"/>
      <c r="BL30" s="700"/>
      <c r="BM30" s="700"/>
      <c r="BN30" s="700"/>
      <c r="BO30" s="700"/>
      <c r="BP30" s="700"/>
      <c r="BQ30" s="701"/>
      <c r="BR30" s="626" t="s">
        <v>308</v>
      </c>
      <c r="BS30" s="700"/>
      <c r="BT30" s="700"/>
      <c r="BU30" s="700"/>
      <c r="BV30" s="700"/>
      <c r="BW30" s="700"/>
      <c r="BX30" s="700"/>
      <c r="BY30" s="700"/>
      <c r="BZ30" s="700"/>
      <c r="CA30" s="700"/>
      <c r="CB30" s="701"/>
      <c r="CD30" s="693"/>
      <c r="CE30" s="694"/>
      <c r="CF30" s="662" t="s">
        <v>309</v>
      </c>
      <c r="CG30" s="663"/>
      <c r="CH30" s="663"/>
      <c r="CI30" s="663"/>
      <c r="CJ30" s="663"/>
      <c r="CK30" s="663"/>
      <c r="CL30" s="663"/>
      <c r="CM30" s="663"/>
      <c r="CN30" s="663"/>
      <c r="CO30" s="663"/>
      <c r="CP30" s="663"/>
      <c r="CQ30" s="664"/>
      <c r="CR30" s="647">
        <v>2514629</v>
      </c>
      <c r="CS30" s="648"/>
      <c r="CT30" s="648"/>
      <c r="CU30" s="648"/>
      <c r="CV30" s="648"/>
      <c r="CW30" s="648"/>
      <c r="CX30" s="648"/>
      <c r="CY30" s="649"/>
      <c r="CZ30" s="652">
        <v>9.3000000000000007</v>
      </c>
      <c r="DA30" s="681"/>
      <c r="DB30" s="681"/>
      <c r="DC30" s="685"/>
      <c r="DD30" s="656">
        <v>2460481</v>
      </c>
      <c r="DE30" s="648"/>
      <c r="DF30" s="648"/>
      <c r="DG30" s="648"/>
      <c r="DH30" s="648"/>
      <c r="DI30" s="648"/>
      <c r="DJ30" s="648"/>
      <c r="DK30" s="649"/>
      <c r="DL30" s="656">
        <v>2460481</v>
      </c>
      <c r="DM30" s="648"/>
      <c r="DN30" s="648"/>
      <c r="DO30" s="648"/>
      <c r="DP30" s="648"/>
      <c r="DQ30" s="648"/>
      <c r="DR30" s="648"/>
      <c r="DS30" s="648"/>
      <c r="DT30" s="648"/>
      <c r="DU30" s="648"/>
      <c r="DV30" s="649"/>
      <c r="DW30" s="652">
        <v>20.9</v>
      </c>
      <c r="DX30" s="681"/>
      <c r="DY30" s="681"/>
      <c r="DZ30" s="681"/>
      <c r="EA30" s="681"/>
      <c r="EB30" s="681"/>
      <c r="EC30" s="682"/>
    </row>
    <row r="31" spans="2:133" ht="11.25" customHeight="1" x14ac:dyDescent="0.15">
      <c r="B31" s="644" t="s">
        <v>310</v>
      </c>
      <c r="C31" s="645"/>
      <c r="D31" s="645"/>
      <c r="E31" s="645"/>
      <c r="F31" s="645"/>
      <c r="G31" s="645"/>
      <c r="H31" s="645"/>
      <c r="I31" s="645"/>
      <c r="J31" s="645"/>
      <c r="K31" s="645"/>
      <c r="L31" s="645"/>
      <c r="M31" s="645"/>
      <c r="N31" s="645"/>
      <c r="O31" s="645"/>
      <c r="P31" s="645"/>
      <c r="Q31" s="646"/>
      <c r="R31" s="647">
        <v>7975742</v>
      </c>
      <c r="S31" s="648"/>
      <c r="T31" s="648"/>
      <c r="U31" s="648"/>
      <c r="V31" s="648"/>
      <c r="W31" s="648"/>
      <c r="X31" s="648"/>
      <c r="Y31" s="649"/>
      <c r="Z31" s="650">
        <v>29</v>
      </c>
      <c r="AA31" s="650"/>
      <c r="AB31" s="650"/>
      <c r="AC31" s="650"/>
      <c r="AD31" s="651" t="s">
        <v>242</v>
      </c>
      <c r="AE31" s="651"/>
      <c r="AF31" s="651"/>
      <c r="AG31" s="651"/>
      <c r="AH31" s="651"/>
      <c r="AI31" s="651"/>
      <c r="AJ31" s="651"/>
      <c r="AK31" s="651"/>
      <c r="AL31" s="652" t="s">
        <v>242</v>
      </c>
      <c r="AM31" s="653"/>
      <c r="AN31" s="653"/>
      <c r="AO31" s="654"/>
      <c r="AP31" s="704" t="s">
        <v>311</v>
      </c>
      <c r="AQ31" s="705"/>
      <c r="AR31" s="705"/>
      <c r="AS31" s="705"/>
      <c r="AT31" s="710" t="s">
        <v>312</v>
      </c>
      <c r="AU31" s="231"/>
      <c r="AV31" s="231"/>
      <c r="AW31" s="231"/>
      <c r="AX31" s="633" t="s">
        <v>188</v>
      </c>
      <c r="AY31" s="634"/>
      <c r="AZ31" s="634"/>
      <c r="BA31" s="634"/>
      <c r="BB31" s="634"/>
      <c r="BC31" s="634"/>
      <c r="BD31" s="634"/>
      <c r="BE31" s="634"/>
      <c r="BF31" s="635"/>
      <c r="BG31" s="715">
        <v>98.7</v>
      </c>
      <c r="BH31" s="702"/>
      <c r="BI31" s="702"/>
      <c r="BJ31" s="702"/>
      <c r="BK31" s="702"/>
      <c r="BL31" s="702"/>
      <c r="BM31" s="642">
        <v>95</v>
      </c>
      <c r="BN31" s="702"/>
      <c r="BO31" s="702"/>
      <c r="BP31" s="702"/>
      <c r="BQ31" s="703"/>
      <c r="BR31" s="715">
        <v>98.9</v>
      </c>
      <c r="BS31" s="702"/>
      <c r="BT31" s="702"/>
      <c r="BU31" s="702"/>
      <c r="BV31" s="702"/>
      <c r="BW31" s="702"/>
      <c r="BX31" s="642">
        <v>94.7</v>
      </c>
      <c r="BY31" s="702"/>
      <c r="BZ31" s="702"/>
      <c r="CA31" s="702"/>
      <c r="CB31" s="703"/>
      <c r="CD31" s="693"/>
      <c r="CE31" s="694"/>
      <c r="CF31" s="662" t="s">
        <v>313</v>
      </c>
      <c r="CG31" s="663"/>
      <c r="CH31" s="663"/>
      <c r="CI31" s="663"/>
      <c r="CJ31" s="663"/>
      <c r="CK31" s="663"/>
      <c r="CL31" s="663"/>
      <c r="CM31" s="663"/>
      <c r="CN31" s="663"/>
      <c r="CO31" s="663"/>
      <c r="CP31" s="663"/>
      <c r="CQ31" s="664"/>
      <c r="CR31" s="647">
        <v>95569</v>
      </c>
      <c r="CS31" s="683"/>
      <c r="CT31" s="683"/>
      <c r="CU31" s="683"/>
      <c r="CV31" s="683"/>
      <c r="CW31" s="683"/>
      <c r="CX31" s="683"/>
      <c r="CY31" s="684"/>
      <c r="CZ31" s="652">
        <v>0.4</v>
      </c>
      <c r="DA31" s="681"/>
      <c r="DB31" s="681"/>
      <c r="DC31" s="685"/>
      <c r="DD31" s="656">
        <v>95569</v>
      </c>
      <c r="DE31" s="683"/>
      <c r="DF31" s="683"/>
      <c r="DG31" s="683"/>
      <c r="DH31" s="683"/>
      <c r="DI31" s="683"/>
      <c r="DJ31" s="683"/>
      <c r="DK31" s="684"/>
      <c r="DL31" s="656">
        <v>95569</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7" t="s">
        <v>314</v>
      </c>
      <c r="C32" s="698"/>
      <c r="D32" s="698"/>
      <c r="E32" s="698"/>
      <c r="F32" s="698"/>
      <c r="G32" s="698"/>
      <c r="H32" s="698"/>
      <c r="I32" s="698"/>
      <c r="J32" s="698"/>
      <c r="K32" s="698"/>
      <c r="L32" s="698"/>
      <c r="M32" s="698"/>
      <c r="N32" s="698"/>
      <c r="O32" s="698"/>
      <c r="P32" s="698"/>
      <c r="Q32" s="699"/>
      <c r="R32" s="647" t="s">
        <v>242</v>
      </c>
      <c r="S32" s="648"/>
      <c r="T32" s="648"/>
      <c r="U32" s="648"/>
      <c r="V32" s="648"/>
      <c r="W32" s="648"/>
      <c r="X32" s="648"/>
      <c r="Y32" s="649"/>
      <c r="Z32" s="650" t="s">
        <v>129</v>
      </c>
      <c r="AA32" s="650"/>
      <c r="AB32" s="650"/>
      <c r="AC32" s="650"/>
      <c r="AD32" s="651" t="s">
        <v>129</v>
      </c>
      <c r="AE32" s="651"/>
      <c r="AF32" s="651"/>
      <c r="AG32" s="651"/>
      <c r="AH32" s="651"/>
      <c r="AI32" s="651"/>
      <c r="AJ32" s="651"/>
      <c r="AK32" s="651"/>
      <c r="AL32" s="652" t="s">
        <v>242</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6">
        <v>99</v>
      </c>
      <c r="BH32" s="683"/>
      <c r="BI32" s="683"/>
      <c r="BJ32" s="683"/>
      <c r="BK32" s="683"/>
      <c r="BL32" s="683"/>
      <c r="BM32" s="653">
        <v>96</v>
      </c>
      <c r="BN32" s="713"/>
      <c r="BO32" s="713"/>
      <c r="BP32" s="713"/>
      <c r="BQ32" s="714"/>
      <c r="BR32" s="716">
        <v>99</v>
      </c>
      <c r="BS32" s="683"/>
      <c r="BT32" s="683"/>
      <c r="BU32" s="683"/>
      <c r="BV32" s="683"/>
      <c r="BW32" s="683"/>
      <c r="BX32" s="653">
        <v>95.5</v>
      </c>
      <c r="BY32" s="713"/>
      <c r="BZ32" s="713"/>
      <c r="CA32" s="713"/>
      <c r="CB32" s="714"/>
      <c r="CD32" s="695"/>
      <c r="CE32" s="696"/>
      <c r="CF32" s="662" t="s">
        <v>317</v>
      </c>
      <c r="CG32" s="663"/>
      <c r="CH32" s="663"/>
      <c r="CI32" s="663"/>
      <c r="CJ32" s="663"/>
      <c r="CK32" s="663"/>
      <c r="CL32" s="663"/>
      <c r="CM32" s="663"/>
      <c r="CN32" s="663"/>
      <c r="CO32" s="663"/>
      <c r="CP32" s="663"/>
      <c r="CQ32" s="664"/>
      <c r="CR32" s="647" t="s">
        <v>129</v>
      </c>
      <c r="CS32" s="648"/>
      <c r="CT32" s="648"/>
      <c r="CU32" s="648"/>
      <c r="CV32" s="648"/>
      <c r="CW32" s="648"/>
      <c r="CX32" s="648"/>
      <c r="CY32" s="649"/>
      <c r="CZ32" s="652" t="s">
        <v>242</v>
      </c>
      <c r="DA32" s="681"/>
      <c r="DB32" s="681"/>
      <c r="DC32" s="685"/>
      <c r="DD32" s="656" t="s">
        <v>242</v>
      </c>
      <c r="DE32" s="648"/>
      <c r="DF32" s="648"/>
      <c r="DG32" s="648"/>
      <c r="DH32" s="648"/>
      <c r="DI32" s="648"/>
      <c r="DJ32" s="648"/>
      <c r="DK32" s="649"/>
      <c r="DL32" s="656" t="s">
        <v>242</v>
      </c>
      <c r="DM32" s="648"/>
      <c r="DN32" s="648"/>
      <c r="DO32" s="648"/>
      <c r="DP32" s="648"/>
      <c r="DQ32" s="648"/>
      <c r="DR32" s="648"/>
      <c r="DS32" s="648"/>
      <c r="DT32" s="648"/>
      <c r="DU32" s="648"/>
      <c r="DV32" s="649"/>
      <c r="DW32" s="652" t="s">
        <v>129</v>
      </c>
      <c r="DX32" s="681"/>
      <c r="DY32" s="681"/>
      <c r="DZ32" s="681"/>
      <c r="EA32" s="681"/>
      <c r="EB32" s="681"/>
      <c r="EC32" s="682"/>
    </row>
    <row r="33" spans="2:133" ht="11.25" customHeight="1" x14ac:dyDescent="0.15">
      <c r="B33" s="644" t="s">
        <v>318</v>
      </c>
      <c r="C33" s="645"/>
      <c r="D33" s="645"/>
      <c r="E33" s="645"/>
      <c r="F33" s="645"/>
      <c r="G33" s="645"/>
      <c r="H33" s="645"/>
      <c r="I33" s="645"/>
      <c r="J33" s="645"/>
      <c r="K33" s="645"/>
      <c r="L33" s="645"/>
      <c r="M33" s="645"/>
      <c r="N33" s="645"/>
      <c r="O33" s="645"/>
      <c r="P33" s="645"/>
      <c r="Q33" s="646"/>
      <c r="R33" s="647">
        <v>1877995</v>
      </c>
      <c r="S33" s="648"/>
      <c r="T33" s="648"/>
      <c r="U33" s="648"/>
      <c r="V33" s="648"/>
      <c r="W33" s="648"/>
      <c r="X33" s="648"/>
      <c r="Y33" s="649"/>
      <c r="Z33" s="650">
        <v>6.8</v>
      </c>
      <c r="AA33" s="650"/>
      <c r="AB33" s="650"/>
      <c r="AC33" s="650"/>
      <c r="AD33" s="651" t="s">
        <v>129</v>
      </c>
      <c r="AE33" s="651"/>
      <c r="AF33" s="651"/>
      <c r="AG33" s="651"/>
      <c r="AH33" s="651"/>
      <c r="AI33" s="651"/>
      <c r="AJ33" s="651"/>
      <c r="AK33" s="651"/>
      <c r="AL33" s="652" t="s">
        <v>129</v>
      </c>
      <c r="AM33" s="653"/>
      <c r="AN33" s="653"/>
      <c r="AO33" s="654"/>
      <c r="AP33" s="708"/>
      <c r="AQ33" s="709"/>
      <c r="AR33" s="709"/>
      <c r="AS33" s="709"/>
      <c r="AT33" s="712"/>
      <c r="AU33" s="232"/>
      <c r="AV33" s="232"/>
      <c r="AW33" s="232"/>
      <c r="AX33" s="688" t="s">
        <v>319</v>
      </c>
      <c r="AY33" s="689"/>
      <c r="AZ33" s="689"/>
      <c r="BA33" s="689"/>
      <c r="BB33" s="689"/>
      <c r="BC33" s="689"/>
      <c r="BD33" s="689"/>
      <c r="BE33" s="689"/>
      <c r="BF33" s="690"/>
      <c r="BG33" s="717">
        <v>98.3</v>
      </c>
      <c r="BH33" s="718"/>
      <c r="BI33" s="718"/>
      <c r="BJ33" s="718"/>
      <c r="BK33" s="718"/>
      <c r="BL33" s="718"/>
      <c r="BM33" s="719">
        <v>94.1</v>
      </c>
      <c r="BN33" s="718"/>
      <c r="BO33" s="718"/>
      <c r="BP33" s="718"/>
      <c r="BQ33" s="720"/>
      <c r="BR33" s="717">
        <v>98.7</v>
      </c>
      <c r="BS33" s="718"/>
      <c r="BT33" s="718"/>
      <c r="BU33" s="718"/>
      <c r="BV33" s="718"/>
      <c r="BW33" s="718"/>
      <c r="BX33" s="719">
        <v>93.8</v>
      </c>
      <c r="BY33" s="718"/>
      <c r="BZ33" s="718"/>
      <c r="CA33" s="718"/>
      <c r="CB33" s="720"/>
      <c r="CD33" s="662" t="s">
        <v>320</v>
      </c>
      <c r="CE33" s="663"/>
      <c r="CF33" s="663"/>
      <c r="CG33" s="663"/>
      <c r="CH33" s="663"/>
      <c r="CI33" s="663"/>
      <c r="CJ33" s="663"/>
      <c r="CK33" s="663"/>
      <c r="CL33" s="663"/>
      <c r="CM33" s="663"/>
      <c r="CN33" s="663"/>
      <c r="CO33" s="663"/>
      <c r="CP33" s="663"/>
      <c r="CQ33" s="664"/>
      <c r="CR33" s="647">
        <v>12099829</v>
      </c>
      <c r="CS33" s="683"/>
      <c r="CT33" s="683"/>
      <c r="CU33" s="683"/>
      <c r="CV33" s="683"/>
      <c r="CW33" s="683"/>
      <c r="CX33" s="683"/>
      <c r="CY33" s="684"/>
      <c r="CZ33" s="652">
        <v>44.7</v>
      </c>
      <c r="DA33" s="681"/>
      <c r="DB33" s="681"/>
      <c r="DC33" s="685"/>
      <c r="DD33" s="656">
        <v>6107482</v>
      </c>
      <c r="DE33" s="683"/>
      <c r="DF33" s="683"/>
      <c r="DG33" s="683"/>
      <c r="DH33" s="683"/>
      <c r="DI33" s="683"/>
      <c r="DJ33" s="683"/>
      <c r="DK33" s="684"/>
      <c r="DL33" s="656">
        <v>3952364</v>
      </c>
      <c r="DM33" s="683"/>
      <c r="DN33" s="683"/>
      <c r="DO33" s="683"/>
      <c r="DP33" s="683"/>
      <c r="DQ33" s="683"/>
      <c r="DR33" s="683"/>
      <c r="DS33" s="683"/>
      <c r="DT33" s="683"/>
      <c r="DU33" s="683"/>
      <c r="DV33" s="684"/>
      <c r="DW33" s="652">
        <v>33.6</v>
      </c>
      <c r="DX33" s="681"/>
      <c r="DY33" s="681"/>
      <c r="DZ33" s="681"/>
      <c r="EA33" s="681"/>
      <c r="EB33" s="681"/>
      <c r="EC33" s="682"/>
    </row>
    <row r="34" spans="2:133" ht="11.25" customHeight="1" x14ac:dyDescent="0.15">
      <c r="B34" s="644" t="s">
        <v>321</v>
      </c>
      <c r="C34" s="645"/>
      <c r="D34" s="645"/>
      <c r="E34" s="645"/>
      <c r="F34" s="645"/>
      <c r="G34" s="645"/>
      <c r="H34" s="645"/>
      <c r="I34" s="645"/>
      <c r="J34" s="645"/>
      <c r="K34" s="645"/>
      <c r="L34" s="645"/>
      <c r="M34" s="645"/>
      <c r="N34" s="645"/>
      <c r="O34" s="645"/>
      <c r="P34" s="645"/>
      <c r="Q34" s="646"/>
      <c r="R34" s="647">
        <v>126753</v>
      </c>
      <c r="S34" s="648"/>
      <c r="T34" s="648"/>
      <c r="U34" s="648"/>
      <c r="V34" s="648"/>
      <c r="W34" s="648"/>
      <c r="X34" s="648"/>
      <c r="Y34" s="649"/>
      <c r="Z34" s="650">
        <v>0.5</v>
      </c>
      <c r="AA34" s="650"/>
      <c r="AB34" s="650"/>
      <c r="AC34" s="650"/>
      <c r="AD34" s="651" t="s">
        <v>242</v>
      </c>
      <c r="AE34" s="651"/>
      <c r="AF34" s="651"/>
      <c r="AG34" s="651"/>
      <c r="AH34" s="651"/>
      <c r="AI34" s="651"/>
      <c r="AJ34" s="651"/>
      <c r="AK34" s="651"/>
      <c r="AL34" s="652" t="s">
        <v>242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3016256</v>
      </c>
      <c r="CS34" s="648"/>
      <c r="CT34" s="648"/>
      <c r="CU34" s="648"/>
      <c r="CV34" s="648"/>
      <c r="CW34" s="648"/>
      <c r="CX34" s="648"/>
      <c r="CY34" s="649"/>
      <c r="CZ34" s="652">
        <v>11.1</v>
      </c>
      <c r="DA34" s="681"/>
      <c r="DB34" s="681"/>
      <c r="DC34" s="685"/>
      <c r="DD34" s="656">
        <v>2053200</v>
      </c>
      <c r="DE34" s="648"/>
      <c r="DF34" s="648"/>
      <c r="DG34" s="648"/>
      <c r="DH34" s="648"/>
      <c r="DI34" s="648"/>
      <c r="DJ34" s="648"/>
      <c r="DK34" s="649"/>
      <c r="DL34" s="656">
        <v>1515116</v>
      </c>
      <c r="DM34" s="648"/>
      <c r="DN34" s="648"/>
      <c r="DO34" s="648"/>
      <c r="DP34" s="648"/>
      <c r="DQ34" s="648"/>
      <c r="DR34" s="648"/>
      <c r="DS34" s="648"/>
      <c r="DT34" s="648"/>
      <c r="DU34" s="648"/>
      <c r="DV34" s="649"/>
      <c r="DW34" s="652">
        <v>12.9</v>
      </c>
      <c r="DX34" s="681"/>
      <c r="DY34" s="681"/>
      <c r="DZ34" s="681"/>
      <c r="EA34" s="681"/>
      <c r="EB34" s="681"/>
      <c r="EC34" s="682"/>
    </row>
    <row r="35" spans="2:133" ht="11.25" customHeight="1" x14ac:dyDescent="0.15">
      <c r="B35" s="644" t="s">
        <v>323</v>
      </c>
      <c r="C35" s="645"/>
      <c r="D35" s="645"/>
      <c r="E35" s="645"/>
      <c r="F35" s="645"/>
      <c r="G35" s="645"/>
      <c r="H35" s="645"/>
      <c r="I35" s="645"/>
      <c r="J35" s="645"/>
      <c r="K35" s="645"/>
      <c r="L35" s="645"/>
      <c r="M35" s="645"/>
      <c r="N35" s="645"/>
      <c r="O35" s="645"/>
      <c r="P35" s="645"/>
      <c r="Q35" s="646"/>
      <c r="R35" s="647">
        <v>725823</v>
      </c>
      <c r="S35" s="648"/>
      <c r="T35" s="648"/>
      <c r="U35" s="648"/>
      <c r="V35" s="648"/>
      <c r="W35" s="648"/>
      <c r="X35" s="648"/>
      <c r="Y35" s="649"/>
      <c r="Z35" s="650">
        <v>2.6</v>
      </c>
      <c r="AA35" s="650"/>
      <c r="AB35" s="650"/>
      <c r="AC35" s="650"/>
      <c r="AD35" s="651" t="s">
        <v>242</v>
      </c>
      <c r="AE35" s="651"/>
      <c r="AF35" s="651"/>
      <c r="AG35" s="651"/>
      <c r="AH35" s="651"/>
      <c r="AI35" s="651"/>
      <c r="AJ35" s="651"/>
      <c r="AK35" s="651"/>
      <c r="AL35" s="652" t="s">
        <v>242</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63585</v>
      </c>
      <c r="CS35" s="683"/>
      <c r="CT35" s="683"/>
      <c r="CU35" s="683"/>
      <c r="CV35" s="683"/>
      <c r="CW35" s="683"/>
      <c r="CX35" s="683"/>
      <c r="CY35" s="684"/>
      <c r="CZ35" s="652">
        <v>0.2</v>
      </c>
      <c r="DA35" s="681"/>
      <c r="DB35" s="681"/>
      <c r="DC35" s="685"/>
      <c r="DD35" s="656">
        <v>49792</v>
      </c>
      <c r="DE35" s="683"/>
      <c r="DF35" s="683"/>
      <c r="DG35" s="683"/>
      <c r="DH35" s="683"/>
      <c r="DI35" s="683"/>
      <c r="DJ35" s="683"/>
      <c r="DK35" s="684"/>
      <c r="DL35" s="656">
        <v>40485</v>
      </c>
      <c r="DM35" s="683"/>
      <c r="DN35" s="683"/>
      <c r="DO35" s="683"/>
      <c r="DP35" s="683"/>
      <c r="DQ35" s="683"/>
      <c r="DR35" s="683"/>
      <c r="DS35" s="683"/>
      <c r="DT35" s="683"/>
      <c r="DU35" s="683"/>
      <c r="DV35" s="684"/>
      <c r="DW35" s="652">
        <v>0.3</v>
      </c>
      <c r="DX35" s="681"/>
      <c r="DY35" s="681"/>
      <c r="DZ35" s="681"/>
      <c r="EA35" s="681"/>
      <c r="EB35" s="681"/>
      <c r="EC35" s="682"/>
    </row>
    <row r="36" spans="2:133" ht="11.25" customHeight="1" x14ac:dyDescent="0.15">
      <c r="B36" s="644" t="s">
        <v>327</v>
      </c>
      <c r="C36" s="645"/>
      <c r="D36" s="645"/>
      <c r="E36" s="645"/>
      <c r="F36" s="645"/>
      <c r="G36" s="645"/>
      <c r="H36" s="645"/>
      <c r="I36" s="645"/>
      <c r="J36" s="645"/>
      <c r="K36" s="645"/>
      <c r="L36" s="645"/>
      <c r="M36" s="645"/>
      <c r="N36" s="645"/>
      <c r="O36" s="645"/>
      <c r="P36" s="645"/>
      <c r="Q36" s="646"/>
      <c r="R36" s="647">
        <v>401912</v>
      </c>
      <c r="S36" s="648"/>
      <c r="T36" s="648"/>
      <c r="U36" s="648"/>
      <c r="V36" s="648"/>
      <c r="W36" s="648"/>
      <c r="X36" s="648"/>
      <c r="Y36" s="649"/>
      <c r="Z36" s="650">
        <v>1.5</v>
      </c>
      <c r="AA36" s="650"/>
      <c r="AB36" s="650"/>
      <c r="AC36" s="650"/>
      <c r="AD36" s="651" t="s">
        <v>139</v>
      </c>
      <c r="AE36" s="651"/>
      <c r="AF36" s="651"/>
      <c r="AG36" s="651"/>
      <c r="AH36" s="651"/>
      <c r="AI36" s="651"/>
      <c r="AJ36" s="651"/>
      <c r="AK36" s="651"/>
      <c r="AL36" s="652" t="s">
        <v>242</v>
      </c>
      <c r="AM36" s="653"/>
      <c r="AN36" s="653"/>
      <c r="AO36" s="654"/>
      <c r="AP36" s="235"/>
      <c r="AQ36" s="721" t="s">
        <v>328</v>
      </c>
      <c r="AR36" s="722"/>
      <c r="AS36" s="722"/>
      <c r="AT36" s="722"/>
      <c r="AU36" s="722"/>
      <c r="AV36" s="722"/>
      <c r="AW36" s="722"/>
      <c r="AX36" s="722"/>
      <c r="AY36" s="723"/>
      <c r="AZ36" s="636">
        <v>2695234</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320304</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6179032</v>
      </c>
      <c r="CS36" s="648"/>
      <c r="CT36" s="648"/>
      <c r="CU36" s="648"/>
      <c r="CV36" s="648"/>
      <c r="CW36" s="648"/>
      <c r="CX36" s="648"/>
      <c r="CY36" s="649"/>
      <c r="CZ36" s="652">
        <v>22.8</v>
      </c>
      <c r="DA36" s="681"/>
      <c r="DB36" s="681"/>
      <c r="DC36" s="685"/>
      <c r="DD36" s="656">
        <v>1759832</v>
      </c>
      <c r="DE36" s="648"/>
      <c r="DF36" s="648"/>
      <c r="DG36" s="648"/>
      <c r="DH36" s="648"/>
      <c r="DI36" s="648"/>
      <c r="DJ36" s="648"/>
      <c r="DK36" s="649"/>
      <c r="DL36" s="656">
        <v>855326</v>
      </c>
      <c r="DM36" s="648"/>
      <c r="DN36" s="648"/>
      <c r="DO36" s="648"/>
      <c r="DP36" s="648"/>
      <c r="DQ36" s="648"/>
      <c r="DR36" s="648"/>
      <c r="DS36" s="648"/>
      <c r="DT36" s="648"/>
      <c r="DU36" s="648"/>
      <c r="DV36" s="649"/>
      <c r="DW36" s="652">
        <v>7.3</v>
      </c>
      <c r="DX36" s="681"/>
      <c r="DY36" s="681"/>
      <c r="DZ36" s="681"/>
      <c r="EA36" s="681"/>
      <c r="EB36" s="681"/>
      <c r="EC36" s="682"/>
    </row>
    <row r="37" spans="2:133" ht="11.25" customHeight="1" x14ac:dyDescent="0.15">
      <c r="B37" s="644" t="s">
        <v>331</v>
      </c>
      <c r="C37" s="645"/>
      <c r="D37" s="645"/>
      <c r="E37" s="645"/>
      <c r="F37" s="645"/>
      <c r="G37" s="645"/>
      <c r="H37" s="645"/>
      <c r="I37" s="645"/>
      <c r="J37" s="645"/>
      <c r="K37" s="645"/>
      <c r="L37" s="645"/>
      <c r="M37" s="645"/>
      <c r="N37" s="645"/>
      <c r="O37" s="645"/>
      <c r="P37" s="645"/>
      <c r="Q37" s="646"/>
      <c r="R37" s="647">
        <v>415479</v>
      </c>
      <c r="S37" s="648"/>
      <c r="T37" s="648"/>
      <c r="U37" s="648"/>
      <c r="V37" s="648"/>
      <c r="W37" s="648"/>
      <c r="X37" s="648"/>
      <c r="Y37" s="649"/>
      <c r="Z37" s="650">
        <v>1.5</v>
      </c>
      <c r="AA37" s="650"/>
      <c r="AB37" s="650"/>
      <c r="AC37" s="650"/>
      <c r="AD37" s="651" t="s">
        <v>129</v>
      </c>
      <c r="AE37" s="651"/>
      <c r="AF37" s="651"/>
      <c r="AG37" s="651"/>
      <c r="AH37" s="651"/>
      <c r="AI37" s="651"/>
      <c r="AJ37" s="651"/>
      <c r="AK37" s="651"/>
      <c r="AL37" s="652" t="s">
        <v>129</v>
      </c>
      <c r="AM37" s="653"/>
      <c r="AN37" s="653"/>
      <c r="AO37" s="654"/>
      <c r="AQ37" s="725" t="s">
        <v>332</v>
      </c>
      <c r="AR37" s="726"/>
      <c r="AS37" s="726"/>
      <c r="AT37" s="726"/>
      <c r="AU37" s="726"/>
      <c r="AV37" s="726"/>
      <c r="AW37" s="726"/>
      <c r="AX37" s="726"/>
      <c r="AY37" s="727"/>
      <c r="AZ37" s="647">
        <v>599458</v>
      </c>
      <c r="BA37" s="648"/>
      <c r="BB37" s="648"/>
      <c r="BC37" s="648"/>
      <c r="BD37" s="683"/>
      <c r="BE37" s="683"/>
      <c r="BF37" s="714"/>
      <c r="BG37" s="662" t="s">
        <v>333</v>
      </c>
      <c r="BH37" s="663"/>
      <c r="BI37" s="663"/>
      <c r="BJ37" s="663"/>
      <c r="BK37" s="663"/>
      <c r="BL37" s="663"/>
      <c r="BM37" s="663"/>
      <c r="BN37" s="663"/>
      <c r="BO37" s="663"/>
      <c r="BP37" s="663"/>
      <c r="BQ37" s="663"/>
      <c r="BR37" s="663"/>
      <c r="BS37" s="663"/>
      <c r="BT37" s="663"/>
      <c r="BU37" s="664"/>
      <c r="BV37" s="647">
        <v>234863</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44429</v>
      </c>
      <c r="CS37" s="683"/>
      <c r="CT37" s="683"/>
      <c r="CU37" s="683"/>
      <c r="CV37" s="683"/>
      <c r="CW37" s="683"/>
      <c r="CX37" s="683"/>
      <c r="CY37" s="684"/>
      <c r="CZ37" s="652">
        <v>0.2</v>
      </c>
      <c r="DA37" s="681"/>
      <c r="DB37" s="681"/>
      <c r="DC37" s="685"/>
      <c r="DD37" s="656">
        <v>44429</v>
      </c>
      <c r="DE37" s="683"/>
      <c r="DF37" s="683"/>
      <c r="DG37" s="683"/>
      <c r="DH37" s="683"/>
      <c r="DI37" s="683"/>
      <c r="DJ37" s="683"/>
      <c r="DK37" s="684"/>
      <c r="DL37" s="656">
        <v>44429</v>
      </c>
      <c r="DM37" s="683"/>
      <c r="DN37" s="683"/>
      <c r="DO37" s="683"/>
      <c r="DP37" s="683"/>
      <c r="DQ37" s="683"/>
      <c r="DR37" s="683"/>
      <c r="DS37" s="683"/>
      <c r="DT37" s="683"/>
      <c r="DU37" s="683"/>
      <c r="DV37" s="684"/>
      <c r="DW37" s="652">
        <v>0.4</v>
      </c>
      <c r="DX37" s="681"/>
      <c r="DY37" s="681"/>
      <c r="DZ37" s="681"/>
      <c r="EA37" s="681"/>
      <c r="EB37" s="681"/>
      <c r="EC37" s="682"/>
    </row>
    <row r="38" spans="2:133" ht="11.25" customHeight="1" x14ac:dyDescent="0.15">
      <c r="B38" s="644" t="s">
        <v>335</v>
      </c>
      <c r="C38" s="645"/>
      <c r="D38" s="645"/>
      <c r="E38" s="645"/>
      <c r="F38" s="645"/>
      <c r="G38" s="645"/>
      <c r="H38" s="645"/>
      <c r="I38" s="645"/>
      <c r="J38" s="645"/>
      <c r="K38" s="645"/>
      <c r="L38" s="645"/>
      <c r="M38" s="645"/>
      <c r="N38" s="645"/>
      <c r="O38" s="645"/>
      <c r="P38" s="645"/>
      <c r="Q38" s="646"/>
      <c r="R38" s="647">
        <v>252614</v>
      </c>
      <c r="S38" s="648"/>
      <c r="T38" s="648"/>
      <c r="U38" s="648"/>
      <c r="V38" s="648"/>
      <c r="W38" s="648"/>
      <c r="X38" s="648"/>
      <c r="Y38" s="649"/>
      <c r="Z38" s="650">
        <v>0.9</v>
      </c>
      <c r="AA38" s="650"/>
      <c r="AB38" s="650"/>
      <c r="AC38" s="650"/>
      <c r="AD38" s="651">
        <v>1400</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58890</v>
      </c>
      <c r="BA38" s="648"/>
      <c r="BB38" s="648"/>
      <c r="BC38" s="648"/>
      <c r="BD38" s="683"/>
      <c r="BE38" s="683"/>
      <c r="BF38" s="714"/>
      <c r="BG38" s="662" t="s">
        <v>337</v>
      </c>
      <c r="BH38" s="663"/>
      <c r="BI38" s="663"/>
      <c r="BJ38" s="663"/>
      <c r="BK38" s="663"/>
      <c r="BL38" s="663"/>
      <c r="BM38" s="663"/>
      <c r="BN38" s="663"/>
      <c r="BO38" s="663"/>
      <c r="BP38" s="663"/>
      <c r="BQ38" s="663"/>
      <c r="BR38" s="663"/>
      <c r="BS38" s="663"/>
      <c r="BT38" s="663"/>
      <c r="BU38" s="664"/>
      <c r="BV38" s="647">
        <v>5633</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2040686</v>
      </c>
      <c r="CS38" s="648"/>
      <c r="CT38" s="648"/>
      <c r="CU38" s="648"/>
      <c r="CV38" s="648"/>
      <c r="CW38" s="648"/>
      <c r="CX38" s="648"/>
      <c r="CY38" s="649"/>
      <c r="CZ38" s="652">
        <v>7.5</v>
      </c>
      <c r="DA38" s="681"/>
      <c r="DB38" s="681"/>
      <c r="DC38" s="685"/>
      <c r="DD38" s="656">
        <v>1631648</v>
      </c>
      <c r="DE38" s="648"/>
      <c r="DF38" s="648"/>
      <c r="DG38" s="648"/>
      <c r="DH38" s="648"/>
      <c r="DI38" s="648"/>
      <c r="DJ38" s="648"/>
      <c r="DK38" s="649"/>
      <c r="DL38" s="656">
        <v>1541437</v>
      </c>
      <c r="DM38" s="648"/>
      <c r="DN38" s="648"/>
      <c r="DO38" s="648"/>
      <c r="DP38" s="648"/>
      <c r="DQ38" s="648"/>
      <c r="DR38" s="648"/>
      <c r="DS38" s="648"/>
      <c r="DT38" s="648"/>
      <c r="DU38" s="648"/>
      <c r="DV38" s="649"/>
      <c r="DW38" s="652">
        <v>13.1</v>
      </c>
      <c r="DX38" s="681"/>
      <c r="DY38" s="681"/>
      <c r="DZ38" s="681"/>
      <c r="EA38" s="681"/>
      <c r="EB38" s="681"/>
      <c r="EC38" s="682"/>
    </row>
    <row r="39" spans="2:133" ht="11.25" customHeight="1" x14ac:dyDescent="0.15">
      <c r="B39" s="644" t="s">
        <v>339</v>
      </c>
      <c r="C39" s="645"/>
      <c r="D39" s="645"/>
      <c r="E39" s="645"/>
      <c r="F39" s="645"/>
      <c r="G39" s="645"/>
      <c r="H39" s="645"/>
      <c r="I39" s="645"/>
      <c r="J39" s="645"/>
      <c r="K39" s="645"/>
      <c r="L39" s="645"/>
      <c r="M39" s="645"/>
      <c r="N39" s="645"/>
      <c r="O39" s="645"/>
      <c r="P39" s="645"/>
      <c r="Q39" s="646"/>
      <c r="R39" s="647">
        <v>3221762</v>
      </c>
      <c r="S39" s="648"/>
      <c r="T39" s="648"/>
      <c r="U39" s="648"/>
      <c r="V39" s="648"/>
      <c r="W39" s="648"/>
      <c r="X39" s="648"/>
      <c r="Y39" s="649"/>
      <c r="Z39" s="650">
        <v>11.7</v>
      </c>
      <c r="AA39" s="650"/>
      <c r="AB39" s="650"/>
      <c r="AC39" s="650"/>
      <c r="AD39" s="651" t="s">
        <v>129</v>
      </c>
      <c r="AE39" s="651"/>
      <c r="AF39" s="651"/>
      <c r="AG39" s="651"/>
      <c r="AH39" s="651"/>
      <c r="AI39" s="651"/>
      <c r="AJ39" s="651"/>
      <c r="AK39" s="651"/>
      <c r="AL39" s="652" t="s">
        <v>129</v>
      </c>
      <c r="AM39" s="653"/>
      <c r="AN39" s="653"/>
      <c r="AO39" s="654"/>
      <c r="AQ39" s="725" t="s">
        <v>340</v>
      </c>
      <c r="AR39" s="726"/>
      <c r="AS39" s="726"/>
      <c r="AT39" s="726"/>
      <c r="AU39" s="726"/>
      <c r="AV39" s="726"/>
      <c r="AW39" s="726"/>
      <c r="AX39" s="726"/>
      <c r="AY39" s="727"/>
      <c r="AZ39" s="647" t="s">
        <v>242</v>
      </c>
      <c r="BA39" s="648"/>
      <c r="BB39" s="648"/>
      <c r="BC39" s="648"/>
      <c r="BD39" s="683"/>
      <c r="BE39" s="683"/>
      <c r="BF39" s="714"/>
      <c r="BG39" s="662" t="s">
        <v>341</v>
      </c>
      <c r="BH39" s="663"/>
      <c r="BI39" s="663"/>
      <c r="BJ39" s="663"/>
      <c r="BK39" s="663"/>
      <c r="BL39" s="663"/>
      <c r="BM39" s="663"/>
      <c r="BN39" s="663"/>
      <c r="BO39" s="663"/>
      <c r="BP39" s="663"/>
      <c r="BQ39" s="663"/>
      <c r="BR39" s="663"/>
      <c r="BS39" s="663"/>
      <c r="BT39" s="663"/>
      <c r="BU39" s="664"/>
      <c r="BV39" s="647">
        <v>8630</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643708</v>
      </c>
      <c r="CS39" s="683"/>
      <c r="CT39" s="683"/>
      <c r="CU39" s="683"/>
      <c r="CV39" s="683"/>
      <c r="CW39" s="683"/>
      <c r="CX39" s="683"/>
      <c r="CY39" s="684"/>
      <c r="CZ39" s="652">
        <v>2.4</v>
      </c>
      <c r="DA39" s="681"/>
      <c r="DB39" s="681"/>
      <c r="DC39" s="685"/>
      <c r="DD39" s="656">
        <v>517598</v>
      </c>
      <c r="DE39" s="683"/>
      <c r="DF39" s="683"/>
      <c r="DG39" s="683"/>
      <c r="DH39" s="683"/>
      <c r="DI39" s="683"/>
      <c r="DJ39" s="683"/>
      <c r="DK39" s="684"/>
      <c r="DL39" s="656" t="s">
        <v>129</v>
      </c>
      <c r="DM39" s="683"/>
      <c r="DN39" s="683"/>
      <c r="DO39" s="683"/>
      <c r="DP39" s="683"/>
      <c r="DQ39" s="683"/>
      <c r="DR39" s="683"/>
      <c r="DS39" s="683"/>
      <c r="DT39" s="683"/>
      <c r="DU39" s="683"/>
      <c r="DV39" s="684"/>
      <c r="DW39" s="652" t="s">
        <v>129</v>
      </c>
      <c r="DX39" s="681"/>
      <c r="DY39" s="681"/>
      <c r="DZ39" s="681"/>
      <c r="EA39" s="681"/>
      <c r="EB39" s="681"/>
      <c r="EC39" s="682"/>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139</v>
      </c>
      <c r="S40" s="648"/>
      <c r="T40" s="648"/>
      <c r="U40" s="648"/>
      <c r="V40" s="648"/>
      <c r="W40" s="648"/>
      <c r="X40" s="648"/>
      <c r="Y40" s="649"/>
      <c r="Z40" s="650" t="s">
        <v>242</v>
      </c>
      <c r="AA40" s="650"/>
      <c r="AB40" s="650"/>
      <c r="AC40" s="650"/>
      <c r="AD40" s="651" t="s">
        <v>242</v>
      </c>
      <c r="AE40" s="651"/>
      <c r="AF40" s="651"/>
      <c r="AG40" s="651"/>
      <c r="AH40" s="651"/>
      <c r="AI40" s="651"/>
      <c r="AJ40" s="651"/>
      <c r="AK40" s="651"/>
      <c r="AL40" s="652" t="s">
        <v>242</v>
      </c>
      <c r="AM40" s="653"/>
      <c r="AN40" s="653"/>
      <c r="AO40" s="654"/>
      <c r="AQ40" s="725" t="s">
        <v>344</v>
      </c>
      <c r="AR40" s="726"/>
      <c r="AS40" s="726"/>
      <c r="AT40" s="726"/>
      <c r="AU40" s="726"/>
      <c r="AV40" s="726"/>
      <c r="AW40" s="726"/>
      <c r="AX40" s="726"/>
      <c r="AY40" s="727"/>
      <c r="AZ40" s="647" t="s">
        <v>242</v>
      </c>
      <c r="BA40" s="648"/>
      <c r="BB40" s="648"/>
      <c r="BC40" s="648"/>
      <c r="BD40" s="683"/>
      <c r="BE40" s="683"/>
      <c r="BF40" s="714"/>
      <c r="BG40" s="734" t="s">
        <v>345</v>
      </c>
      <c r="BH40" s="735"/>
      <c r="BI40" s="735"/>
      <c r="BJ40" s="735"/>
      <c r="BK40" s="735"/>
      <c r="BL40" s="236"/>
      <c r="BM40" s="663" t="s">
        <v>346</v>
      </c>
      <c r="BN40" s="663"/>
      <c r="BO40" s="663"/>
      <c r="BP40" s="663"/>
      <c r="BQ40" s="663"/>
      <c r="BR40" s="663"/>
      <c r="BS40" s="663"/>
      <c r="BT40" s="663"/>
      <c r="BU40" s="664"/>
      <c r="BV40" s="647">
        <v>84</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156562</v>
      </c>
      <c r="CS40" s="648"/>
      <c r="CT40" s="648"/>
      <c r="CU40" s="648"/>
      <c r="CV40" s="648"/>
      <c r="CW40" s="648"/>
      <c r="CX40" s="648"/>
      <c r="CY40" s="649"/>
      <c r="CZ40" s="652">
        <v>0.6</v>
      </c>
      <c r="DA40" s="681"/>
      <c r="DB40" s="681"/>
      <c r="DC40" s="685"/>
      <c r="DD40" s="656">
        <v>95412</v>
      </c>
      <c r="DE40" s="648"/>
      <c r="DF40" s="648"/>
      <c r="DG40" s="648"/>
      <c r="DH40" s="648"/>
      <c r="DI40" s="648"/>
      <c r="DJ40" s="648"/>
      <c r="DK40" s="649"/>
      <c r="DL40" s="656" t="s">
        <v>242</v>
      </c>
      <c r="DM40" s="648"/>
      <c r="DN40" s="648"/>
      <c r="DO40" s="648"/>
      <c r="DP40" s="648"/>
      <c r="DQ40" s="648"/>
      <c r="DR40" s="648"/>
      <c r="DS40" s="648"/>
      <c r="DT40" s="648"/>
      <c r="DU40" s="648"/>
      <c r="DV40" s="649"/>
      <c r="DW40" s="652" t="s">
        <v>242</v>
      </c>
      <c r="DX40" s="681"/>
      <c r="DY40" s="681"/>
      <c r="DZ40" s="681"/>
      <c r="EA40" s="681"/>
      <c r="EB40" s="681"/>
      <c r="EC40" s="682"/>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242</v>
      </c>
      <c r="AA41" s="650"/>
      <c r="AB41" s="650"/>
      <c r="AC41" s="650"/>
      <c r="AD41" s="651" t="s">
        <v>139</v>
      </c>
      <c r="AE41" s="651"/>
      <c r="AF41" s="651"/>
      <c r="AG41" s="651"/>
      <c r="AH41" s="651"/>
      <c r="AI41" s="651"/>
      <c r="AJ41" s="651"/>
      <c r="AK41" s="651"/>
      <c r="AL41" s="652" t="s">
        <v>242</v>
      </c>
      <c r="AM41" s="653"/>
      <c r="AN41" s="653"/>
      <c r="AO41" s="654"/>
      <c r="AQ41" s="725" t="s">
        <v>349</v>
      </c>
      <c r="AR41" s="726"/>
      <c r="AS41" s="726"/>
      <c r="AT41" s="726"/>
      <c r="AU41" s="726"/>
      <c r="AV41" s="726"/>
      <c r="AW41" s="726"/>
      <c r="AX41" s="726"/>
      <c r="AY41" s="727"/>
      <c r="AZ41" s="647">
        <v>424167</v>
      </c>
      <c r="BA41" s="648"/>
      <c r="BB41" s="648"/>
      <c r="BC41" s="648"/>
      <c r="BD41" s="683"/>
      <c r="BE41" s="683"/>
      <c r="BF41" s="714"/>
      <c r="BG41" s="734"/>
      <c r="BH41" s="735"/>
      <c r="BI41" s="735"/>
      <c r="BJ41" s="735"/>
      <c r="BK41" s="735"/>
      <c r="BL41" s="236"/>
      <c r="BM41" s="663" t="s">
        <v>350</v>
      </c>
      <c r="BN41" s="663"/>
      <c r="BO41" s="663"/>
      <c r="BP41" s="663"/>
      <c r="BQ41" s="663"/>
      <c r="BR41" s="663"/>
      <c r="BS41" s="663"/>
      <c r="BT41" s="663"/>
      <c r="BU41" s="664"/>
      <c r="BV41" s="647">
        <v>1</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129</v>
      </c>
      <c r="CS41" s="683"/>
      <c r="CT41" s="683"/>
      <c r="CU41" s="683"/>
      <c r="CV41" s="683"/>
      <c r="CW41" s="683"/>
      <c r="CX41" s="683"/>
      <c r="CY41" s="684"/>
      <c r="CZ41" s="652" t="s">
        <v>242</v>
      </c>
      <c r="DA41" s="681"/>
      <c r="DB41" s="681"/>
      <c r="DC41" s="685"/>
      <c r="DD41" s="656" t="s">
        <v>129</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352</v>
      </c>
      <c r="C42" s="645"/>
      <c r="D42" s="645"/>
      <c r="E42" s="645"/>
      <c r="F42" s="645"/>
      <c r="G42" s="645"/>
      <c r="H42" s="645"/>
      <c r="I42" s="645"/>
      <c r="J42" s="645"/>
      <c r="K42" s="645"/>
      <c r="L42" s="645"/>
      <c r="M42" s="645"/>
      <c r="N42" s="645"/>
      <c r="O42" s="645"/>
      <c r="P42" s="645"/>
      <c r="Q42" s="646"/>
      <c r="R42" s="647">
        <v>427034</v>
      </c>
      <c r="S42" s="648"/>
      <c r="T42" s="648"/>
      <c r="U42" s="648"/>
      <c r="V42" s="648"/>
      <c r="W42" s="648"/>
      <c r="X42" s="648"/>
      <c r="Y42" s="649"/>
      <c r="Z42" s="650">
        <v>1.6</v>
      </c>
      <c r="AA42" s="650"/>
      <c r="AB42" s="650"/>
      <c r="AC42" s="650"/>
      <c r="AD42" s="651" t="s">
        <v>129</v>
      </c>
      <c r="AE42" s="651"/>
      <c r="AF42" s="651"/>
      <c r="AG42" s="651"/>
      <c r="AH42" s="651"/>
      <c r="AI42" s="651"/>
      <c r="AJ42" s="651"/>
      <c r="AK42" s="651"/>
      <c r="AL42" s="652" t="s">
        <v>129</v>
      </c>
      <c r="AM42" s="653"/>
      <c r="AN42" s="653"/>
      <c r="AO42" s="654"/>
      <c r="AQ42" s="746" t="s">
        <v>353</v>
      </c>
      <c r="AR42" s="747"/>
      <c r="AS42" s="747"/>
      <c r="AT42" s="747"/>
      <c r="AU42" s="747"/>
      <c r="AV42" s="747"/>
      <c r="AW42" s="747"/>
      <c r="AX42" s="747"/>
      <c r="AY42" s="748"/>
      <c r="AZ42" s="738">
        <v>1612719</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437</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4345016</v>
      </c>
      <c r="CS42" s="648"/>
      <c r="CT42" s="648"/>
      <c r="CU42" s="648"/>
      <c r="CV42" s="648"/>
      <c r="CW42" s="648"/>
      <c r="CX42" s="648"/>
      <c r="CY42" s="649"/>
      <c r="CZ42" s="652">
        <v>16.100000000000001</v>
      </c>
      <c r="DA42" s="653"/>
      <c r="DB42" s="653"/>
      <c r="DC42" s="665"/>
      <c r="DD42" s="656">
        <v>563157</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356</v>
      </c>
      <c r="C43" s="689"/>
      <c r="D43" s="689"/>
      <c r="E43" s="689"/>
      <c r="F43" s="689"/>
      <c r="G43" s="689"/>
      <c r="H43" s="689"/>
      <c r="I43" s="689"/>
      <c r="J43" s="689"/>
      <c r="K43" s="689"/>
      <c r="L43" s="689"/>
      <c r="M43" s="689"/>
      <c r="N43" s="689"/>
      <c r="O43" s="689"/>
      <c r="P43" s="689"/>
      <c r="Q43" s="690"/>
      <c r="R43" s="738">
        <v>27518051</v>
      </c>
      <c r="S43" s="739"/>
      <c r="T43" s="739"/>
      <c r="U43" s="739"/>
      <c r="V43" s="739"/>
      <c r="W43" s="739"/>
      <c r="X43" s="739"/>
      <c r="Y43" s="740"/>
      <c r="Z43" s="741">
        <v>100</v>
      </c>
      <c r="AA43" s="741"/>
      <c r="AB43" s="741"/>
      <c r="AC43" s="741"/>
      <c r="AD43" s="742">
        <v>11327620</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97334</v>
      </c>
      <c r="CS43" s="683"/>
      <c r="CT43" s="683"/>
      <c r="CU43" s="683"/>
      <c r="CV43" s="683"/>
      <c r="CW43" s="683"/>
      <c r="CX43" s="683"/>
      <c r="CY43" s="684"/>
      <c r="CZ43" s="652">
        <v>0.4</v>
      </c>
      <c r="DA43" s="681"/>
      <c r="DB43" s="681"/>
      <c r="DC43" s="685"/>
      <c r="DD43" s="656">
        <v>60000</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4251636</v>
      </c>
      <c r="CS44" s="648"/>
      <c r="CT44" s="648"/>
      <c r="CU44" s="648"/>
      <c r="CV44" s="648"/>
      <c r="CW44" s="648"/>
      <c r="CX44" s="648"/>
      <c r="CY44" s="649"/>
      <c r="CZ44" s="652">
        <v>15.7</v>
      </c>
      <c r="DA44" s="653"/>
      <c r="DB44" s="653"/>
      <c r="DC44" s="665"/>
      <c r="DD44" s="656">
        <v>557204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1570061</v>
      </c>
      <c r="CS45" s="683"/>
      <c r="CT45" s="683"/>
      <c r="CU45" s="683"/>
      <c r="CV45" s="683"/>
      <c r="CW45" s="683"/>
      <c r="CX45" s="683"/>
      <c r="CY45" s="684"/>
      <c r="CZ45" s="652">
        <v>5.8</v>
      </c>
      <c r="DA45" s="681"/>
      <c r="DB45" s="681"/>
      <c r="DC45" s="685"/>
      <c r="DD45" s="656">
        <v>115127</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2398317</v>
      </c>
      <c r="CS46" s="648"/>
      <c r="CT46" s="648"/>
      <c r="CU46" s="648"/>
      <c r="CV46" s="648"/>
      <c r="CW46" s="648"/>
      <c r="CX46" s="648"/>
      <c r="CY46" s="649"/>
      <c r="CZ46" s="652">
        <v>8.9</v>
      </c>
      <c r="DA46" s="653"/>
      <c r="DB46" s="653"/>
      <c r="DC46" s="665"/>
      <c r="DD46" s="656">
        <v>411430</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93380</v>
      </c>
      <c r="CS47" s="683"/>
      <c r="CT47" s="683"/>
      <c r="CU47" s="683"/>
      <c r="CV47" s="683"/>
      <c r="CW47" s="683"/>
      <c r="CX47" s="683"/>
      <c r="CY47" s="684"/>
      <c r="CZ47" s="652">
        <v>0.3</v>
      </c>
      <c r="DA47" s="681"/>
      <c r="DB47" s="681"/>
      <c r="DC47" s="685"/>
      <c r="DD47" s="656">
        <v>5953</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242</v>
      </c>
      <c r="CS48" s="648"/>
      <c r="CT48" s="648"/>
      <c r="CU48" s="648"/>
      <c r="CV48" s="648"/>
      <c r="CW48" s="648"/>
      <c r="CX48" s="648"/>
      <c r="CY48" s="649"/>
      <c r="CZ48" s="652" t="s">
        <v>242</v>
      </c>
      <c r="DA48" s="653"/>
      <c r="DB48" s="653"/>
      <c r="DC48" s="665"/>
      <c r="DD48" s="656" t="s">
        <v>139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366</v>
      </c>
      <c r="CE49" s="689"/>
      <c r="CF49" s="689"/>
      <c r="CG49" s="689"/>
      <c r="CH49" s="689"/>
      <c r="CI49" s="689"/>
      <c r="CJ49" s="689"/>
      <c r="CK49" s="689"/>
      <c r="CL49" s="689"/>
      <c r="CM49" s="689"/>
      <c r="CN49" s="689"/>
      <c r="CO49" s="689"/>
      <c r="CP49" s="689"/>
      <c r="CQ49" s="690"/>
      <c r="CR49" s="738">
        <v>27059356</v>
      </c>
      <c r="CS49" s="718"/>
      <c r="CT49" s="718"/>
      <c r="CU49" s="718"/>
      <c r="CV49" s="718"/>
      <c r="CW49" s="718"/>
      <c r="CX49" s="718"/>
      <c r="CY49" s="749"/>
      <c r="CZ49" s="743">
        <v>100</v>
      </c>
      <c r="DA49" s="750"/>
      <c r="DB49" s="750"/>
      <c r="DC49" s="751"/>
      <c r="DD49" s="752">
        <v>13725738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u8Z/VHbjLNscjsQvyBHgiiT5lEfXqrZyJD+4kp15bLlDYSCOlhONC1ioXtbOAfO5QhQXeSsh86rhyRvC67xiTA==" saltValue="VPzDy/TnfUAE7W3/VFyDh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27518</v>
      </c>
      <c r="R7" s="783"/>
      <c r="S7" s="783"/>
      <c r="T7" s="783"/>
      <c r="U7" s="783"/>
      <c r="V7" s="783">
        <v>27059</v>
      </c>
      <c r="W7" s="783"/>
      <c r="X7" s="783"/>
      <c r="Y7" s="783"/>
      <c r="Z7" s="783"/>
      <c r="AA7" s="783">
        <v>459</v>
      </c>
      <c r="AB7" s="783"/>
      <c r="AC7" s="783"/>
      <c r="AD7" s="783"/>
      <c r="AE7" s="784"/>
      <c r="AF7" s="785">
        <v>363</v>
      </c>
      <c r="AG7" s="786"/>
      <c r="AH7" s="786"/>
      <c r="AI7" s="786"/>
      <c r="AJ7" s="787"/>
      <c r="AK7" s="822">
        <v>402</v>
      </c>
      <c r="AL7" s="823"/>
      <c r="AM7" s="823"/>
      <c r="AN7" s="823"/>
      <c r="AO7" s="823"/>
      <c r="AP7" s="823">
        <v>27893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594</v>
      </c>
      <c r="BT7" s="827"/>
      <c r="BU7" s="827"/>
      <c r="BV7" s="827"/>
      <c r="BW7" s="827"/>
      <c r="BX7" s="827"/>
      <c r="BY7" s="827"/>
      <c r="BZ7" s="827"/>
      <c r="CA7" s="827"/>
      <c r="CB7" s="827"/>
      <c r="CC7" s="827"/>
      <c r="CD7" s="827"/>
      <c r="CE7" s="827"/>
      <c r="CF7" s="827"/>
      <c r="CG7" s="828"/>
      <c r="CH7" s="819">
        <v>3</v>
      </c>
      <c r="CI7" s="820"/>
      <c r="CJ7" s="820"/>
      <c r="CK7" s="820"/>
      <c r="CL7" s="821"/>
      <c r="CM7" s="819">
        <v>46</v>
      </c>
      <c r="CN7" s="820"/>
      <c r="CO7" s="820"/>
      <c r="CP7" s="820"/>
      <c r="CQ7" s="821"/>
      <c r="CR7" s="819">
        <v>19</v>
      </c>
      <c r="CS7" s="820"/>
      <c r="CT7" s="820"/>
      <c r="CU7" s="820"/>
      <c r="CV7" s="821"/>
      <c r="CW7" s="819">
        <v>16</v>
      </c>
      <c r="CX7" s="820"/>
      <c r="CY7" s="820"/>
      <c r="CZ7" s="820"/>
      <c r="DA7" s="821"/>
      <c r="DB7" s="819" t="s">
        <v>595</v>
      </c>
      <c r="DC7" s="820"/>
      <c r="DD7" s="820"/>
      <c r="DE7" s="820"/>
      <c r="DF7" s="821"/>
      <c r="DG7" s="819" t="s">
        <v>595</v>
      </c>
      <c r="DH7" s="820"/>
      <c r="DI7" s="820"/>
      <c r="DJ7" s="820"/>
      <c r="DK7" s="821"/>
      <c r="DL7" s="819" t="s">
        <v>595</v>
      </c>
      <c r="DM7" s="820"/>
      <c r="DN7" s="820"/>
      <c r="DO7" s="820"/>
      <c r="DP7" s="821"/>
      <c r="DQ7" s="819" t="s">
        <v>595</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f>Q7</f>
        <v>27518</v>
      </c>
      <c r="R23" s="842"/>
      <c r="S23" s="842"/>
      <c r="T23" s="842"/>
      <c r="U23" s="842"/>
      <c r="V23" s="842">
        <f>V7</f>
        <v>27059</v>
      </c>
      <c r="W23" s="842"/>
      <c r="X23" s="842"/>
      <c r="Y23" s="842"/>
      <c r="Z23" s="842"/>
      <c r="AA23" s="842">
        <f>AA7</f>
        <v>459</v>
      </c>
      <c r="AB23" s="842"/>
      <c r="AC23" s="842"/>
      <c r="AD23" s="842"/>
      <c r="AE23" s="843"/>
      <c r="AF23" s="844">
        <v>363</v>
      </c>
      <c r="AG23" s="842"/>
      <c r="AH23" s="842"/>
      <c r="AI23" s="842"/>
      <c r="AJ23" s="845"/>
      <c r="AK23" s="846"/>
      <c r="AL23" s="847"/>
      <c r="AM23" s="847"/>
      <c r="AN23" s="847"/>
      <c r="AO23" s="847"/>
      <c r="AP23" s="842">
        <f>AP7</f>
        <v>27893</v>
      </c>
      <c r="AQ23" s="842"/>
      <c r="AR23" s="842"/>
      <c r="AS23" s="842"/>
      <c r="AT23" s="842"/>
      <c r="AU23" s="848"/>
      <c r="AV23" s="848"/>
      <c r="AW23" s="848"/>
      <c r="AX23" s="848"/>
      <c r="AY23" s="849"/>
      <c r="AZ23" s="857" t="s">
        <v>393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5480</v>
      </c>
      <c r="R28" s="871"/>
      <c r="S28" s="871"/>
      <c r="T28" s="871"/>
      <c r="U28" s="871"/>
      <c r="V28" s="871">
        <v>5160</v>
      </c>
      <c r="W28" s="871"/>
      <c r="X28" s="871"/>
      <c r="Y28" s="871"/>
      <c r="Z28" s="871"/>
      <c r="AA28" s="871">
        <v>320</v>
      </c>
      <c r="AB28" s="871"/>
      <c r="AC28" s="871"/>
      <c r="AD28" s="871"/>
      <c r="AE28" s="872"/>
      <c r="AF28" s="873">
        <v>320</v>
      </c>
      <c r="AG28" s="871"/>
      <c r="AH28" s="871"/>
      <c r="AI28" s="871"/>
      <c r="AJ28" s="874"/>
      <c r="AK28" s="875">
        <v>424</v>
      </c>
      <c r="AL28" s="866"/>
      <c r="AM28" s="866"/>
      <c r="AN28" s="866"/>
      <c r="AO28" s="866"/>
      <c r="AP28" s="866" t="s">
        <v>593</v>
      </c>
      <c r="AQ28" s="866"/>
      <c r="AR28" s="866"/>
      <c r="AS28" s="866"/>
      <c r="AT28" s="866"/>
      <c r="AU28" s="866" t="s">
        <v>593</v>
      </c>
      <c r="AV28" s="866"/>
      <c r="AW28" s="866"/>
      <c r="AX28" s="866"/>
      <c r="AY28" s="866"/>
      <c r="AZ28" s="867" t="s">
        <v>593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4552</v>
      </c>
      <c r="R29" s="807"/>
      <c r="S29" s="807"/>
      <c r="T29" s="807"/>
      <c r="U29" s="807"/>
      <c r="V29" s="807">
        <v>4552</v>
      </c>
      <c r="W29" s="807"/>
      <c r="X29" s="807"/>
      <c r="Y29" s="807"/>
      <c r="Z29" s="807"/>
      <c r="AA29" s="807">
        <v>0</v>
      </c>
      <c r="AB29" s="807"/>
      <c r="AC29" s="807"/>
      <c r="AD29" s="807"/>
      <c r="AE29" s="808"/>
      <c r="AF29" s="809">
        <v>0</v>
      </c>
      <c r="AG29" s="810"/>
      <c r="AH29" s="810"/>
      <c r="AI29" s="810"/>
      <c r="AJ29" s="811"/>
      <c r="AK29" s="878">
        <v>788</v>
      </c>
      <c r="AL29" s="879"/>
      <c r="AM29" s="879"/>
      <c r="AN29" s="879"/>
      <c r="AO29" s="879"/>
      <c r="AP29" s="879" t="s">
        <v>593</v>
      </c>
      <c r="AQ29" s="879"/>
      <c r="AR29" s="879"/>
      <c r="AS29" s="879"/>
      <c r="AT29" s="879"/>
      <c r="AU29" s="879" t="s">
        <v>593</v>
      </c>
      <c r="AV29" s="879"/>
      <c r="AW29" s="879"/>
      <c r="AX29" s="879"/>
      <c r="AY29" s="879"/>
      <c r="AZ29" s="880" t="s">
        <v>593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609</v>
      </c>
      <c r="R30" s="807"/>
      <c r="S30" s="807"/>
      <c r="T30" s="807"/>
      <c r="U30" s="807"/>
      <c r="V30" s="807">
        <v>607</v>
      </c>
      <c r="W30" s="807"/>
      <c r="X30" s="807"/>
      <c r="Y30" s="807"/>
      <c r="Z30" s="807"/>
      <c r="AA30" s="807">
        <v>2</v>
      </c>
      <c r="AB30" s="807"/>
      <c r="AC30" s="807"/>
      <c r="AD30" s="807"/>
      <c r="AE30" s="808"/>
      <c r="AF30" s="809">
        <v>2</v>
      </c>
      <c r="AG30" s="810"/>
      <c r="AH30" s="810"/>
      <c r="AI30" s="810"/>
      <c r="AJ30" s="811"/>
      <c r="AK30" s="878">
        <v>170</v>
      </c>
      <c r="AL30" s="879"/>
      <c r="AM30" s="879"/>
      <c r="AN30" s="879"/>
      <c r="AO30" s="879"/>
      <c r="AP30" s="879" t="s">
        <v>593</v>
      </c>
      <c r="AQ30" s="879"/>
      <c r="AR30" s="879"/>
      <c r="AS30" s="879"/>
      <c r="AT30" s="879"/>
      <c r="AU30" s="879" t="s">
        <v>593</v>
      </c>
      <c r="AV30" s="879"/>
      <c r="AW30" s="879"/>
      <c r="AX30" s="879"/>
      <c r="AY30" s="879"/>
      <c r="AZ30" s="880" t="s">
        <v>593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v>796</v>
      </c>
      <c r="R31" s="807"/>
      <c r="S31" s="807"/>
      <c r="T31" s="807"/>
      <c r="U31" s="807"/>
      <c r="V31" s="807">
        <v>873</v>
      </c>
      <c r="W31" s="807"/>
      <c r="X31" s="807"/>
      <c r="Y31" s="807"/>
      <c r="Z31" s="807"/>
      <c r="AA31" s="807">
        <v>-77</v>
      </c>
      <c r="AB31" s="807"/>
      <c r="AC31" s="807"/>
      <c r="AD31" s="807"/>
      <c r="AE31" s="808"/>
      <c r="AF31" s="809">
        <v>356</v>
      </c>
      <c r="AG31" s="810"/>
      <c r="AH31" s="810"/>
      <c r="AI31" s="810"/>
      <c r="AJ31" s="811"/>
      <c r="AK31" s="878">
        <v>59</v>
      </c>
      <c r="AL31" s="879"/>
      <c r="AM31" s="879"/>
      <c r="AN31" s="879"/>
      <c r="AO31" s="879"/>
      <c r="AP31" s="879">
        <v>3561</v>
      </c>
      <c r="AQ31" s="879"/>
      <c r="AR31" s="879"/>
      <c r="AS31" s="879"/>
      <c r="AT31" s="879"/>
      <c r="AU31" s="879">
        <v>292</v>
      </c>
      <c r="AV31" s="879"/>
      <c r="AW31" s="879"/>
      <c r="AX31" s="879"/>
      <c r="AY31" s="879"/>
      <c r="AZ31" s="880" t="s">
        <v>593</v>
      </c>
      <c r="BA31" s="880"/>
      <c r="BB31" s="880"/>
      <c r="BC31" s="880"/>
      <c r="BD31" s="880"/>
      <c r="BE31" s="876" t="s">
        <v>408</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1218</v>
      </c>
      <c r="R32" s="807"/>
      <c r="S32" s="807"/>
      <c r="T32" s="807"/>
      <c r="U32" s="807"/>
      <c r="V32" s="807">
        <v>1218</v>
      </c>
      <c r="W32" s="807"/>
      <c r="X32" s="807"/>
      <c r="Y32" s="807"/>
      <c r="Z32" s="807"/>
      <c r="AA32" s="807">
        <v>0</v>
      </c>
      <c r="AB32" s="807"/>
      <c r="AC32" s="807"/>
      <c r="AD32" s="807"/>
      <c r="AE32" s="808"/>
      <c r="AF32" s="809">
        <v>150</v>
      </c>
      <c r="AG32" s="810"/>
      <c r="AH32" s="810"/>
      <c r="AI32" s="810"/>
      <c r="AJ32" s="811"/>
      <c r="AK32" s="878">
        <v>596</v>
      </c>
      <c r="AL32" s="879"/>
      <c r="AM32" s="879"/>
      <c r="AN32" s="879"/>
      <c r="AO32" s="879"/>
      <c r="AP32" s="879">
        <v>6831</v>
      </c>
      <c r="AQ32" s="879"/>
      <c r="AR32" s="879"/>
      <c r="AS32" s="879"/>
      <c r="AT32" s="879"/>
      <c r="AU32" s="879">
        <v>5759</v>
      </c>
      <c r="AV32" s="879"/>
      <c r="AW32" s="879"/>
      <c r="AX32" s="879"/>
      <c r="AY32" s="879"/>
      <c r="AZ32" s="880" t="s">
        <v>593</v>
      </c>
      <c r="BA32" s="880"/>
      <c r="BB32" s="880"/>
      <c r="BC32" s="880"/>
      <c r="BD32" s="880"/>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410</v>
      </c>
      <c r="C33" s="804"/>
      <c r="D33" s="804"/>
      <c r="E33" s="804"/>
      <c r="F33" s="804"/>
      <c r="G33" s="804"/>
      <c r="H33" s="804"/>
      <c r="I33" s="804"/>
      <c r="J33" s="804"/>
      <c r="K33" s="804"/>
      <c r="L33" s="804"/>
      <c r="M33" s="804"/>
      <c r="N33" s="804"/>
      <c r="O33" s="804"/>
      <c r="P33" s="805"/>
      <c r="Q33" s="806">
        <v>10</v>
      </c>
      <c r="R33" s="807"/>
      <c r="S33" s="807"/>
      <c r="T33" s="807"/>
      <c r="U33" s="807"/>
      <c r="V33" s="807">
        <v>10</v>
      </c>
      <c r="W33" s="807"/>
      <c r="X33" s="807"/>
      <c r="Y33" s="807"/>
      <c r="Z33" s="807"/>
      <c r="AA33" s="807">
        <v>0</v>
      </c>
      <c r="AB33" s="807"/>
      <c r="AC33" s="807"/>
      <c r="AD33" s="807"/>
      <c r="AE33" s="808"/>
      <c r="AF33" s="809">
        <v>0</v>
      </c>
      <c r="AG33" s="810"/>
      <c r="AH33" s="810"/>
      <c r="AI33" s="810"/>
      <c r="AJ33" s="811"/>
      <c r="AK33" s="878">
        <v>4</v>
      </c>
      <c r="AL33" s="879"/>
      <c r="AM33" s="879"/>
      <c r="AN33" s="879"/>
      <c r="AO33" s="879"/>
      <c r="AP33" s="879">
        <v>38</v>
      </c>
      <c r="AQ33" s="879"/>
      <c r="AR33" s="879"/>
      <c r="AS33" s="879"/>
      <c r="AT33" s="879"/>
      <c r="AU33" s="879">
        <v>38</v>
      </c>
      <c r="AV33" s="879"/>
      <c r="AW33" s="879"/>
      <c r="AX33" s="879"/>
      <c r="AY33" s="879"/>
      <c r="AZ33" s="880" t="s">
        <v>593</v>
      </c>
      <c r="BA33" s="880"/>
      <c r="BB33" s="880"/>
      <c r="BC33" s="880"/>
      <c r="BD33" s="880"/>
      <c r="BE33" s="876" t="s">
        <v>411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412</v>
      </c>
      <c r="C34" s="804"/>
      <c r="D34" s="804"/>
      <c r="E34" s="804"/>
      <c r="F34" s="804"/>
      <c r="G34" s="804"/>
      <c r="H34" s="804"/>
      <c r="I34" s="804"/>
      <c r="J34" s="804"/>
      <c r="K34" s="804"/>
      <c r="L34" s="804"/>
      <c r="M34" s="804"/>
      <c r="N34" s="804"/>
      <c r="O34" s="804"/>
      <c r="P34" s="805"/>
      <c r="Q34" s="806">
        <v>24</v>
      </c>
      <c r="R34" s="807"/>
      <c r="S34" s="807"/>
      <c r="T34" s="807"/>
      <c r="U34" s="807"/>
      <c r="V34" s="807">
        <v>24</v>
      </c>
      <c r="W34" s="807"/>
      <c r="X34" s="807"/>
      <c r="Y34" s="807"/>
      <c r="Z34" s="807"/>
      <c r="AA34" s="807">
        <v>0</v>
      </c>
      <c r="AB34" s="807"/>
      <c r="AC34" s="807"/>
      <c r="AD34" s="807"/>
      <c r="AE34" s="808"/>
      <c r="AF34" s="809">
        <v>0</v>
      </c>
      <c r="AG34" s="810"/>
      <c r="AH34" s="810"/>
      <c r="AI34" s="810"/>
      <c r="AJ34" s="811"/>
      <c r="AK34" s="878" t="s">
        <v>593</v>
      </c>
      <c r="AL34" s="879"/>
      <c r="AM34" s="879"/>
      <c r="AN34" s="879"/>
      <c r="AO34" s="879"/>
      <c r="AP34" s="879" t="s">
        <v>593</v>
      </c>
      <c r="AQ34" s="879"/>
      <c r="AR34" s="879"/>
      <c r="AS34" s="879"/>
      <c r="AT34" s="879"/>
      <c r="AU34" s="879" t="s">
        <v>593</v>
      </c>
      <c r="AV34" s="879"/>
      <c r="AW34" s="879"/>
      <c r="AX34" s="879"/>
      <c r="AY34" s="879"/>
      <c r="AZ34" s="880" t="s">
        <v>593</v>
      </c>
      <c r="BA34" s="880"/>
      <c r="BB34" s="880"/>
      <c r="BC34" s="880"/>
      <c r="BD34" s="880"/>
      <c r="BE34" s="876" t="s">
        <v>413</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830</v>
      </c>
      <c r="AG63" s="890"/>
      <c r="AH63" s="890"/>
      <c r="AI63" s="890"/>
      <c r="AJ63" s="891"/>
      <c r="AK63" s="892"/>
      <c r="AL63" s="887"/>
      <c r="AM63" s="887"/>
      <c r="AN63" s="887"/>
      <c r="AO63" s="887"/>
      <c r="AP63" s="890">
        <f>SUM(AP31:AT33)</f>
        <v>10430</v>
      </c>
      <c r="AQ63" s="890"/>
      <c r="AR63" s="890"/>
      <c r="AS63" s="890"/>
      <c r="AT63" s="890"/>
      <c r="AU63" s="890">
        <f>SUM(AU31:AY33)</f>
        <v>6089</v>
      </c>
      <c r="AV63" s="890"/>
      <c r="AW63" s="890"/>
      <c r="AX63" s="890"/>
      <c r="AY63" s="890"/>
      <c r="AZ63" s="894"/>
      <c r="BA63" s="894"/>
      <c r="BB63" s="894"/>
      <c r="BC63" s="894"/>
      <c r="BD63" s="894"/>
      <c r="BE63" s="895"/>
      <c r="BF63" s="895"/>
      <c r="BG63" s="895"/>
      <c r="BH63" s="895"/>
      <c r="BI63" s="896"/>
      <c r="BJ63" s="897" t="s">
        <v>416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418</v>
      </c>
      <c r="B66" s="789"/>
      <c r="C66" s="789"/>
      <c r="D66" s="789"/>
      <c r="E66" s="789"/>
      <c r="F66" s="789"/>
      <c r="G66" s="789"/>
      <c r="H66" s="789"/>
      <c r="I66" s="789"/>
      <c r="J66" s="789"/>
      <c r="K66" s="789"/>
      <c r="L66" s="789"/>
      <c r="M66" s="789"/>
      <c r="N66" s="789"/>
      <c r="O66" s="789"/>
      <c r="P66" s="790"/>
      <c r="Q66" s="765" t="s">
        <v>419</v>
      </c>
      <c r="R66" s="766"/>
      <c r="S66" s="766"/>
      <c r="T66" s="766"/>
      <c r="U66" s="767"/>
      <c r="V66" s="765" t="s">
        <v>420</v>
      </c>
      <c r="W66" s="766"/>
      <c r="X66" s="766"/>
      <c r="Y66" s="766"/>
      <c r="Z66" s="767"/>
      <c r="AA66" s="765" t="s">
        <v>421</v>
      </c>
      <c r="AB66" s="766"/>
      <c r="AC66" s="766"/>
      <c r="AD66" s="766"/>
      <c r="AE66" s="767"/>
      <c r="AF66" s="900" t="s">
        <v>422</v>
      </c>
      <c r="AG66" s="861"/>
      <c r="AH66" s="861"/>
      <c r="AI66" s="861"/>
      <c r="AJ66" s="901"/>
      <c r="AK66" s="765" t="s">
        <v>423</v>
      </c>
      <c r="AL66" s="789"/>
      <c r="AM66" s="789"/>
      <c r="AN66" s="789"/>
      <c r="AO66" s="790"/>
      <c r="AP66" s="765" t="s">
        <v>424</v>
      </c>
      <c r="AQ66" s="766"/>
      <c r="AR66" s="766"/>
      <c r="AS66" s="766"/>
      <c r="AT66" s="767"/>
      <c r="AU66" s="765" t="s">
        <v>425</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596</v>
      </c>
      <c r="C68" s="918"/>
      <c r="D68" s="918"/>
      <c r="E68" s="918"/>
      <c r="F68" s="918"/>
      <c r="G68" s="918"/>
      <c r="H68" s="918"/>
      <c r="I68" s="918"/>
      <c r="J68" s="918"/>
      <c r="K68" s="918"/>
      <c r="L68" s="918"/>
      <c r="M68" s="918"/>
      <c r="N68" s="918"/>
      <c r="O68" s="918"/>
      <c r="P68" s="919"/>
      <c r="Q68" s="920">
        <v>99</v>
      </c>
      <c r="R68" s="914"/>
      <c r="S68" s="914"/>
      <c r="T68" s="914"/>
      <c r="U68" s="914"/>
      <c r="V68" s="914">
        <v>92</v>
      </c>
      <c r="W68" s="914"/>
      <c r="X68" s="914"/>
      <c r="Y68" s="914"/>
      <c r="Z68" s="914"/>
      <c r="AA68" s="914">
        <v>7</v>
      </c>
      <c r="AB68" s="914"/>
      <c r="AC68" s="914"/>
      <c r="AD68" s="914"/>
      <c r="AE68" s="914"/>
      <c r="AF68" s="914">
        <v>7</v>
      </c>
      <c r="AG68" s="914"/>
      <c r="AH68" s="914"/>
      <c r="AI68" s="914"/>
      <c r="AJ68" s="914"/>
      <c r="AK68" s="914" t="s">
        <v>595</v>
      </c>
      <c r="AL68" s="914"/>
      <c r="AM68" s="914"/>
      <c r="AN68" s="914"/>
      <c r="AO68" s="914"/>
      <c r="AP68" s="914">
        <v>41</v>
      </c>
      <c r="AQ68" s="914"/>
      <c r="AR68" s="914"/>
      <c r="AS68" s="914"/>
      <c r="AT68" s="914"/>
      <c r="AU68" s="914">
        <v>41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597</v>
      </c>
      <c r="C69" s="922"/>
      <c r="D69" s="922"/>
      <c r="E69" s="922"/>
      <c r="F69" s="922"/>
      <c r="G69" s="922"/>
      <c r="H69" s="922"/>
      <c r="I69" s="922"/>
      <c r="J69" s="922"/>
      <c r="K69" s="922"/>
      <c r="L69" s="922"/>
      <c r="M69" s="922"/>
      <c r="N69" s="922"/>
      <c r="O69" s="922"/>
      <c r="P69" s="923"/>
      <c r="Q69" s="924">
        <v>24</v>
      </c>
      <c r="R69" s="879"/>
      <c r="S69" s="879"/>
      <c r="T69" s="879"/>
      <c r="U69" s="879"/>
      <c r="V69" s="879">
        <v>24</v>
      </c>
      <c r="W69" s="879"/>
      <c r="X69" s="879"/>
      <c r="Y69" s="879"/>
      <c r="Z69" s="879"/>
      <c r="AA69" s="879">
        <v>0</v>
      </c>
      <c r="AB69" s="879"/>
      <c r="AC69" s="879"/>
      <c r="AD69" s="879"/>
      <c r="AE69" s="879"/>
      <c r="AF69" s="879">
        <v>0</v>
      </c>
      <c r="AG69" s="879"/>
      <c r="AH69" s="879"/>
      <c r="AI69" s="879"/>
      <c r="AJ69" s="879"/>
      <c r="AK69" s="879" t="s">
        <v>595</v>
      </c>
      <c r="AL69" s="879"/>
      <c r="AM69" s="879"/>
      <c r="AN69" s="879"/>
      <c r="AO69" s="879"/>
      <c r="AP69" s="879" t="s">
        <v>595</v>
      </c>
      <c r="AQ69" s="879"/>
      <c r="AR69" s="879"/>
      <c r="AS69" s="879"/>
      <c r="AT69" s="879"/>
      <c r="AU69" s="879" t="s">
        <v>595</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598</v>
      </c>
      <c r="C70" s="922"/>
      <c r="D70" s="922"/>
      <c r="E70" s="922"/>
      <c r="F70" s="922"/>
      <c r="G70" s="922"/>
      <c r="H70" s="922"/>
      <c r="I70" s="922"/>
      <c r="J70" s="922"/>
      <c r="K70" s="922"/>
      <c r="L70" s="922"/>
      <c r="M70" s="922"/>
      <c r="N70" s="922"/>
      <c r="O70" s="922"/>
      <c r="P70" s="923"/>
      <c r="Q70" s="924">
        <v>143</v>
      </c>
      <c r="R70" s="879"/>
      <c r="S70" s="879"/>
      <c r="T70" s="879"/>
      <c r="U70" s="879"/>
      <c r="V70" s="879">
        <v>132</v>
      </c>
      <c r="W70" s="879"/>
      <c r="X70" s="879"/>
      <c r="Y70" s="879"/>
      <c r="Z70" s="879"/>
      <c r="AA70" s="879">
        <v>11</v>
      </c>
      <c r="AB70" s="879"/>
      <c r="AC70" s="879"/>
      <c r="AD70" s="879"/>
      <c r="AE70" s="879"/>
      <c r="AF70" s="879">
        <v>11</v>
      </c>
      <c r="AG70" s="879"/>
      <c r="AH70" s="879"/>
      <c r="AI70" s="879"/>
      <c r="AJ70" s="879"/>
      <c r="AK70" s="879" t="s">
        <v>595</v>
      </c>
      <c r="AL70" s="879"/>
      <c r="AM70" s="879"/>
      <c r="AN70" s="879"/>
      <c r="AO70" s="879"/>
      <c r="AP70" s="879" t="s">
        <v>595</v>
      </c>
      <c r="AQ70" s="879"/>
      <c r="AR70" s="879"/>
      <c r="AS70" s="879"/>
      <c r="AT70" s="879"/>
      <c r="AU70" s="879" t="s">
        <v>595</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599</v>
      </c>
      <c r="C71" s="922"/>
      <c r="D71" s="922"/>
      <c r="E71" s="922"/>
      <c r="F71" s="922"/>
      <c r="G71" s="922"/>
      <c r="H71" s="922"/>
      <c r="I71" s="922"/>
      <c r="J71" s="922"/>
      <c r="K71" s="922"/>
      <c r="L71" s="922"/>
      <c r="M71" s="922"/>
      <c r="N71" s="922"/>
      <c r="O71" s="922"/>
      <c r="P71" s="923"/>
      <c r="Q71" s="924">
        <v>351</v>
      </c>
      <c r="R71" s="879"/>
      <c r="S71" s="879"/>
      <c r="T71" s="879"/>
      <c r="U71" s="879"/>
      <c r="V71" s="879">
        <v>218</v>
      </c>
      <c r="W71" s="879"/>
      <c r="X71" s="879"/>
      <c r="Y71" s="879"/>
      <c r="Z71" s="879"/>
      <c r="AA71" s="879">
        <v>133</v>
      </c>
      <c r="AB71" s="879"/>
      <c r="AC71" s="879"/>
      <c r="AD71" s="879"/>
      <c r="AE71" s="879"/>
      <c r="AF71" s="879">
        <v>133</v>
      </c>
      <c r="AG71" s="879"/>
      <c r="AH71" s="879"/>
      <c r="AI71" s="879"/>
      <c r="AJ71" s="879"/>
      <c r="AK71" s="879">
        <v>65</v>
      </c>
      <c r="AL71" s="879"/>
      <c r="AM71" s="879"/>
      <c r="AN71" s="879"/>
      <c r="AO71" s="879"/>
      <c r="AP71" s="879" t="s">
        <v>595</v>
      </c>
      <c r="AQ71" s="879"/>
      <c r="AR71" s="879"/>
      <c r="AS71" s="879"/>
      <c r="AT71" s="879"/>
      <c r="AU71" s="879" t="s">
        <v>595</v>
      </c>
      <c r="AV71" s="879"/>
      <c r="AW71" s="879"/>
      <c r="AX71" s="879"/>
      <c r="AY71" s="879"/>
      <c r="AZ71" s="925" t="s">
        <v>600</v>
      </c>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607</v>
      </c>
      <c r="C72" s="922"/>
      <c r="D72" s="922"/>
      <c r="E72" s="922"/>
      <c r="F72" s="922"/>
      <c r="G72" s="922"/>
      <c r="H72" s="922"/>
      <c r="I72" s="922"/>
      <c r="J72" s="922"/>
      <c r="K72" s="922"/>
      <c r="L72" s="922"/>
      <c r="M72" s="922"/>
      <c r="N72" s="922"/>
      <c r="O72" s="922"/>
      <c r="P72" s="923"/>
      <c r="Q72" s="924">
        <v>200866</v>
      </c>
      <c r="R72" s="879"/>
      <c r="S72" s="879"/>
      <c r="T72" s="879"/>
      <c r="U72" s="879"/>
      <c r="V72" s="879">
        <v>188873</v>
      </c>
      <c r="W72" s="879"/>
      <c r="X72" s="879"/>
      <c r="Y72" s="879"/>
      <c r="Z72" s="879"/>
      <c r="AA72" s="879">
        <v>11994</v>
      </c>
      <c r="AB72" s="879"/>
      <c r="AC72" s="879"/>
      <c r="AD72" s="879"/>
      <c r="AE72" s="879"/>
      <c r="AF72" s="879">
        <v>11994</v>
      </c>
      <c r="AG72" s="879"/>
      <c r="AH72" s="879"/>
      <c r="AI72" s="879"/>
      <c r="AJ72" s="879"/>
      <c r="AK72" s="879" t="s">
        <v>595</v>
      </c>
      <c r="AL72" s="879"/>
      <c r="AM72" s="879"/>
      <c r="AN72" s="879"/>
      <c r="AO72" s="879"/>
      <c r="AP72" s="879" t="s">
        <v>595</v>
      </c>
      <c r="AQ72" s="879"/>
      <c r="AR72" s="879"/>
      <c r="AS72" s="879"/>
      <c r="AT72" s="879"/>
      <c r="AU72" s="879" t="s">
        <v>595</v>
      </c>
      <c r="AV72" s="879"/>
      <c r="AW72" s="879"/>
      <c r="AX72" s="879"/>
      <c r="AY72" s="879"/>
      <c r="AZ72" s="925" t="s">
        <v>601</v>
      </c>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426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SUM(AF68:AJ72)</f>
        <v>12145</v>
      </c>
      <c r="AG88" s="890"/>
      <c r="AH88" s="890"/>
      <c r="AI88" s="890"/>
      <c r="AJ88" s="890"/>
      <c r="AK88" s="887"/>
      <c r="AL88" s="887"/>
      <c r="AM88" s="887"/>
      <c r="AN88" s="887"/>
      <c r="AO88" s="887"/>
      <c r="AP88" s="890">
        <f>AP68</f>
        <v>41</v>
      </c>
      <c r="AQ88" s="890"/>
      <c r="AR88" s="890"/>
      <c r="AS88" s="890"/>
      <c r="AT88" s="890"/>
      <c r="AU88" s="890">
        <f>AU68</f>
        <v>41</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f>CR7</f>
        <v>19</v>
      </c>
      <c r="CS102" s="898"/>
      <c r="CT102" s="898"/>
      <c r="CU102" s="898"/>
      <c r="CV102" s="941"/>
      <c r="CW102" s="940">
        <f t="shared" ref="CW102" si="0">CW7</f>
        <v>16</v>
      </c>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435</v>
      </c>
      <c r="AB109" s="943"/>
      <c r="AC109" s="943"/>
      <c r="AD109" s="943"/>
      <c r="AE109" s="944"/>
      <c r="AF109" s="942" t="s">
        <v>436</v>
      </c>
      <c r="AG109" s="943"/>
      <c r="AH109" s="943"/>
      <c r="AI109" s="943"/>
      <c r="AJ109" s="944"/>
      <c r="AK109" s="942" t="s">
        <v>307</v>
      </c>
      <c r="AL109" s="943"/>
      <c r="AM109" s="943"/>
      <c r="AN109" s="943"/>
      <c r="AO109" s="944"/>
      <c r="AP109" s="942" t="s">
        <v>437</v>
      </c>
      <c r="AQ109" s="943"/>
      <c r="AR109" s="943"/>
      <c r="AS109" s="943"/>
      <c r="AT109" s="945"/>
      <c r="AU109" s="962" t="s">
        <v>434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435</v>
      </c>
      <c r="BR109" s="943"/>
      <c r="BS109" s="943"/>
      <c r="BT109" s="943"/>
      <c r="BU109" s="944"/>
      <c r="BV109" s="942" t="s">
        <v>436</v>
      </c>
      <c r="BW109" s="943"/>
      <c r="BX109" s="943"/>
      <c r="BY109" s="943"/>
      <c r="BZ109" s="944"/>
      <c r="CA109" s="942" t="s">
        <v>307</v>
      </c>
      <c r="CB109" s="943"/>
      <c r="CC109" s="943"/>
      <c r="CD109" s="943"/>
      <c r="CE109" s="944"/>
      <c r="CF109" s="963" t="s">
        <v>437</v>
      </c>
      <c r="CG109" s="963"/>
      <c r="CH109" s="963"/>
      <c r="CI109" s="963"/>
      <c r="CJ109" s="963"/>
      <c r="CK109" s="942" t="s">
        <v>438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435</v>
      </c>
      <c r="DH109" s="943"/>
      <c r="DI109" s="943"/>
      <c r="DJ109" s="943"/>
      <c r="DK109" s="944"/>
      <c r="DL109" s="942" t="s">
        <v>436</v>
      </c>
      <c r="DM109" s="943"/>
      <c r="DN109" s="943"/>
      <c r="DO109" s="943"/>
      <c r="DP109" s="944"/>
      <c r="DQ109" s="942" t="s">
        <v>307</v>
      </c>
      <c r="DR109" s="943"/>
      <c r="DS109" s="943"/>
      <c r="DT109" s="943"/>
      <c r="DU109" s="944"/>
      <c r="DV109" s="942" t="s">
        <v>437</v>
      </c>
      <c r="DW109" s="943"/>
      <c r="DX109" s="943"/>
      <c r="DY109" s="943"/>
      <c r="DZ109" s="945"/>
    </row>
    <row r="110" spans="1:131" s="248" customFormat="1" ht="26.25" customHeight="1" x14ac:dyDescent="0.15">
      <c r="A110" s="946" t="s">
        <v>439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2607134</v>
      </c>
      <c r="AB110" s="950"/>
      <c r="AC110" s="950"/>
      <c r="AD110" s="950"/>
      <c r="AE110" s="951"/>
      <c r="AF110" s="952">
        <v>2562937</v>
      </c>
      <c r="AG110" s="950"/>
      <c r="AH110" s="950"/>
      <c r="AI110" s="950"/>
      <c r="AJ110" s="951"/>
      <c r="AK110" s="952">
        <v>2610198</v>
      </c>
      <c r="AL110" s="950"/>
      <c r="AM110" s="950"/>
      <c r="AN110" s="950"/>
      <c r="AO110" s="951"/>
      <c r="AP110" s="953">
        <v>27.4</v>
      </c>
      <c r="AQ110" s="954"/>
      <c r="AR110" s="954"/>
      <c r="AS110" s="954"/>
      <c r="AT110" s="955"/>
      <c r="AU110" s="956" t="s">
        <v>73</v>
      </c>
      <c r="AV110" s="957"/>
      <c r="AW110" s="957"/>
      <c r="AX110" s="957"/>
      <c r="AY110" s="957"/>
      <c r="AZ110" s="998" t="s">
        <v>440</v>
      </c>
      <c r="BA110" s="947"/>
      <c r="BB110" s="947"/>
      <c r="BC110" s="947"/>
      <c r="BD110" s="947"/>
      <c r="BE110" s="947"/>
      <c r="BF110" s="947"/>
      <c r="BG110" s="947"/>
      <c r="BH110" s="947"/>
      <c r="BI110" s="947"/>
      <c r="BJ110" s="947"/>
      <c r="BK110" s="947"/>
      <c r="BL110" s="947"/>
      <c r="BM110" s="947"/>
      <c r="BN110" s="947"/>
      <c r="BO110" s="947"/>
      <c r="BP110" s="948"/>
      <c r="BQ110" s="984">
        <v>26338398</v>
      </c>
      <c r="BR110" s="985"/>
      <c r="BS110" s="985"/>
      <c r="BT110" s="985"/>
      <c r="BU110" s="985"/>
      <c r="BV110" s="985">
        <v>27185735</v>
      </c>
      <c r="BW110" s="985"/>
      <c r="BX110" s="985"/>
      <c r="BY110" s="985"/>
      <c r="BZ110" s="985"/>
      <c r="CA110" s="985">
        <v>27892868</v>
      </c>
      <c r="CB110" s="985"/>
      <c r="CC110" s="985"/>
      <c r="CD110" s="985"/>
      <c r="CE110" s="985"/>
      <c r="CF110" s="999">
        <v>293.2</v>
      </c>
      <c r="CG110" s="1000"/>
      <c r="CH110" s="1000"/>
      <c r="CI110" s="1000"/>
      <c r="CJ110" s="1000"/>
      <c r="CK110" s="1001" t="s">
        <v>441</v>
      </c>
      <c r="CL110" s="1002"/>
      <c r="CM110" s="981" t="s">
        <v>442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443</v>
      </c>
      <c r="DH110" s="985"/>
      <c r="DI110" s="985"/>
      <c r="DJ110" s="985"/>
      <c r="DK110" s="985"/>
      <c r="DL110" s="985" t="s">
        <v>416</v>
      </c>
      <c r="DM110" s="985"/>
      <c r="DN110" s="985"/>
      <c r="DO110" s="985"/>
      <c r="DP110" s="985"/>
      <c r="DQ110" s="985" t="s">
        <v>443</v>
      </c>
      <c r="DR110" s="985"/>
      <c r="DS110" s="985"/>
      <c r="DT110" s="985"/>
      <c r="DU110" s="985"/>
      <c r="DV110" s="986" t="s">
        <v>416</v>
      </c>
      <c r="DW110" s="986"/>
      <c r="DX110" s="986"/>
      <c r="DY110" s="986"/>
      <c r="DZ110" s="987"/>
    </row>
    <row r="111" spans="1:131" s="248" customFormat="1" ht="26.25" customHeight="1" x14ac:dyDescent="0.15">
      <c r="A111" s="988" t="s">
        <v>444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443</v>
      </c>
      <c r="AB111" s="992"/>
      <c r="AC111" s="992"/>
      <c r="AD111" s="992"/>
      <c r="AE111" s="993"/>
      <c r="AF111" s="994" t="s">
        <v>445</v>
      </c>
      <c r="AG111" s="992"/>
      <c r="AH111" s="992"/>
      <c r="AI111" s="992"/>
      <c r="AJ111" s="993"/>
      <c r="AK111" s="994" t="s">
        <v>443</v>
      </c>
      <c r="AL111" s="992"/>
      <c r="AM111" s="992"/>
      <c r="AN111" s="992"/>
      <c r="AO111" s="993"/>
      <c r="AP111" s="995" t="s">
        <v>446</v>
      </c>
      <c r="AQ111" s="996"/>
      <c r="AR111" s="996"/>
      <c r="AS111" s="996"/>
      <c r="AT111" s="997"/>
      <c r="AU111" s="958"/>
      <c r="AV111" s="959"/>
      <c r="AW111" s="959"/>
      <c r="AX111" s="959"/>
      <c r="AY111" s="959"/>
      <c r="AZ111" s="1007" t="s">
        <v>447</v>
      </c>
      <c r="BA111" s="1008"/>
      <c r="BB111" s="1008"/>
      <c r="BC111" s="1008"/>
      <c r="BD111" s="1008"/>
      <c r="BE111" s="1008"/>
      <c r="BF111" s="1008"/>
      <c r="BG111" s="1008"/>
      <c r="BH111" s="1008"/>
      <c r="BI111" s="1008"/>
      <c r="BJ111" s="1008"/>
      <c r="BK111" s="1008"/>
      <c r="BL111" s="1008"/>
      <c r="BM111" s="1008"/>
      <c r="BN111" s="1008"/>
      <c r="BO111" s="1008"/>
      <c r="BP111" s="1009"/>
      <c r="BQ111" s="977">
        <v>154596</v>
      </c>
      <c r="BR111" s="978"/>
      <c r="BS111" s="978"/>
      <c r="BT111" s="978"/>
      <c r="BU111" s="978"/>
      <c r="BV111" s="978">
        <v>131058</v>
      </c>
      <c r="BW111" s="978"/>
      <c r="BX111" s="978"/>
      <c r="BY111" s="978"/>
      <c r="BZ111" s="978"/>
      <c r="CA111" s="978">
        <v>170276</v>
      </c>
      <c r="CB111" s="978"/>
      <c r="CC111" s="978"/>
      <c r="CD111" s="978"/>
      <c r="CE111" s="978"/>
      <c r="CF111" s="972">
        <v>1.8</v>
      </c>
      <c r="CG111" s="973"/>
      <c r="CH111" s="973"/>
      <c r="CI111" s="973"/>
      <c r="CJ111" s="973"/>
      <c r="CK111" s="1003"/>
      <c r="CL111" s="1004"/>
      <c r="CM111" s="974" t="s">
        <v>448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445</v>
      </c>
      <c r="DH111" s="978"/>
      <c r="DI111" s="978"/>
      <c r="DJ111" s="978"/>
      <c r="DK111" s="978"/>
      <c r="DL111" s="978" t="s">
        <v>446</v>
      </c>
      <c r="DM111" s="978"/>
      <c r="DN111" s="978"/>
      <c r="DO111" s="978"/>
      <c r="DP111" s="978"/>
      <c r="DQ111" s="978" t="s">
        <v>446</v>
      </c>
      <c r="DR111" s="978"/>
      <c r="DS111" s="978"/>
      <c r="DT111" s="978"/>
      <c r="DU111" s="978"/>
      <c r="DV111" s="979" t="s">
        <v>445</v>
      </c>
      <c r="DW111" s="979"/>
      <c r="DX111" s="979"/>
      <c r="DY111" s="979"/>
      <c r="DZ111" s="980"/>
    </row>
    <row r="112" spans="1:131" s="248" customFormat="1" ht="26.25" customHeight="1" x14ac:dyDescent="0.15">
      <c r="A112" s="1010" t="s">
        <v>449</v>
      </c>
      <c r="B112" s="1011"/>
      <c r="C112" s="1008" t="s">
        <v>450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445</v>
      </c>
      <c r="AB112" s="1017"/>
      <c r="AC112" s="1017"/>
      <c r="AD112" s="1017"/>
      <c r="AE112" s="1018"/>
      <c r="AF112" s="1019" t="s">
        <v>416</v>
      </c>
      <c r="AG112" s="1017"/>
      <c r="AH112" s="1017"/>
      <c r="AI112" s="1017"/>
      <c r="AJ112" s="1018"/>
      <c r="AK112" s="1019" t="s">
        <v>445</v>
      </c>
      <c r="AL112" s="1017"/>
      <c r="AM112" s="1017"/>
      <c r="AN112" s="1017"/>
      <c r="AO112" s="1018"/>
      <c r="AP112" s="1020" t="s">
        <v>416</v>
      </c>
      <c r="AQ112" s="1021"/>
      <c r="AR112" s="1021"/>
      <c r="AS112" s="1021"/>
      <c r="AT112" s="1022"/>
      <c r="AU112" s="958"/>
      <c r="AV112" s="959"/>
      <c r="AW112" s="959"/>
      <c r="AX112" s="959"/>
      <c r="AY112" s="959"/>
      <c r="AZ112" s="1007" t="s">
        <v>451</v>
      </c>
      <c r="BA112" s="1008"/>
      <c r="BB112" s="1008"/>
      <c r="BC112" s="1008"/>
      <c r="BD112" s="1008"/>
      <c r="BE112" s="1008"/>
      <c r="BF112" s="1008"/>
      <c r="BG112" s="1008"/>
      <c r="BH112" s="1008"/>
      <c r="BI112" s="1008"/>
      <c r="BJ112" s="1008"/>
      <c r="BK112" s="1008"/>
      <c r="BL112" s="1008"/>
      <c r="BM112" s="1008"/>
      <c r="BN112" s="1008"/>
      <c r="BO112" s="1008"/>
      <c r="BP112" s="1009"/>
      <c r="BQ112" s="977">
        <v>7086964</v>
      </c>
      <c r="BR112" s="978"/>
      <c r="BS112" s="978"/>
      <c r="BT112" s="978"/>
      <c r="BU112" s="978"/>
      <c r="BV112" s="978">
        <v>6809960</v>
      </c>
      <c r="BW112" s="978"/>
      <c r="BX112" s="978"/>
      <c r="BY112" s="978"/>
      <c r="BZ112" s="978"/>
      <c r="CA112" s="978">
        <v>6088617</v>
      </c>
      <c r="CB112" s="978"/>
      <c r="CC112" s="978"/>
      <c r="CD112" s="978"/>
      <c r="CE112" s="978"/>
      <c r="CF112" s="972">
        <v>64</v>
      </c>
      <c r="CG112" s="973"/>
      <c r="CH112" s="973"/>
      <c r="CI112" s="973"/>
      <c r="CJ112" s="973"/>
      <c r="CK112" s="1003"/>
      <c r="CL112" s="1004"/>
      <c r="CM112" s="974" t="s">
        <v>452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416</v>
      </c>
      <c r="DH112" s="978"/>
      <c r="DI112" s="978"/>
      <c r="DJ112" s="978"/>
      <c r="DK112" s="978"/>
      <c r="DL112" s="978" t="s">
        <v>416</v>
      </c>
      <c r="DM112" s="978"/>
      <c r="DN112" s="978"/>
      <c r="DO112" s="978"/>
      <c r="DP112" s="978"/>
      <c r="DQ112" s="978" t="s">
        <v>416</v>
      </c>
      <c r="DR112" s="978"/>
      <c r="DS112" s="978"/>
      <c r="DT112" s="978"/>
      <c r="DU112" s="978"/>
      <c r="DV112" s="979" t="s">
        <v>416</v>
      </c>
      <c r="DW112" s="979"/>
      <c r="DX112" s="979"/>
      <c r="DY112" s="979"/>
      <c r="DZ112" s="980"/>
    </row>
    <row r="113" spans="1:130" s="248" customFormat="1" ht="26.25" customHeight="1" x14ac:dyDescent="0.15">
      <c r="A113" s="1012"/>
      <c r="B113" s="1013"/>
      <c r="C113" s="1008" t="s">
        <v>453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611221</v>
      </c>
      <c r="AB113" s="992"/>
      <c r="AC113" s="992"/>
      <c r="AD113" s="992"/>
      <c r="AE113" s="993"/>
      <c r="AF113" s="994">
        <v>574900</v>
      </c>
      <c r="AG113" s="992"/>
      <c r="AH113" s="992"/>
      <c r="AI113" s="992"/>
      <c r="AJ113" s="993"/>
      <c r="AK113" s="994">
        <v>536438</v>
      </c>
      <c r="AL113" s="992"/>
      <c r="AM113" s="992"/>
      <c r="AN113" s="992"/>
      <c r="AO113" s="993"/>
      <c r="AP113" s="995">
        <v>5.6</v>
      </c>
      <c r="AQ113" s="996"/>
      <c r="AR113" s="996"/>
      <c r="AS113" s="996"/>
      <c r="AT113" s="997"/>
      <c r="AU113" s="958"/>
      <c r="AV113" s="959"/>
      <c r="AW113" s="959"/>
      <c r="AX113" s="959"/>
      <c r="AY113" s="959"/>
      <c r="AZ113" s="1007" t="s">
        <v>454</v>
      </c>
      <c r="BA113" s="1008"/>
      <c r="BB113" s="1008"/>
      <c r="BC113" s="1008"/>
      <c r="BD113" s="1008"/>
      <c r="BE113" s="1008"/>
      <c r="BF113" s="1008"/>
      <c r="BG113" s="1008"/>
      <c r="BH113" s="1008"/>
      <c r="BI113" s="1008"/>
      <c r="BJ113" s="1008"/>
      <c r="BK113" s="1008"/>
      <c r="BL113" s="1008"/>
      <c r="BM113" s="1008"/>
      <c r="BN113" s="1008"/>
      <c r="BO113" s="1008"/>
      <c r="BP113" s="1009"/>
      <c r="BQ113" s="977">
        <v>51750</v>
      </c>
      <c r="BR113" s="978"/>
      <c r="BS113" s="978"/>
      <c r="BT113" s="978"/>
      <c r="BU113" s="978"/>
      <c r="BV113" s="978">
        <v>46575</v>
      </c>
      <c r="BW113" s="978"/>
      <c r="BX113" s="978"/>
      <c r="BY113" s="978"/>
      <c r="BZ113" s="978"/>
      <c r="CA113" s="978">
        <v>41400</v>
      </c>
      <c r="CB113" s="978"/>
      <c r="CC113" s="978"/>
      <c r="CD113" s="978"/>
      <c r="CE113" s="978"/>
      <c r="CF113" s="972">
        <v>0.4</v>
      </c>
      <c r="CG113" s="973"/>
      <c r="CH113" s="973"/>
      <c r="CI113" s="973"/>
      <c r="CJ113" s="973"/>
      <c r="CK113" s="1003"/>
      <c r="CL113" s="1004"/>
      <c r="CM113" s="974" t="s">
        <v>455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416</v>
      </c>
      <c r="DH113" s="1017"/>
      <c r="DI113" s="1017"/>
      <c r="DJ113" s="1017"/>
      <c r="DK113" s="1018"/>
      <c r="DL113" s="1019" t="s">
        <v>416</v>
      </c>
      <c r="DM113" s="1017"/>
      <c r="DN113" s="1017"/>
      <c r="DO113" s="1017"/>
      <c r="DP113" s="1018"/>
      <c r="DQ113" s="1019" t="s">
        <v>416</v>
      </c>
      <c r="DR113" s="1017"/>
      <c r="DS113" s="1017"/>
      <c r="DT113" s="1017"/>
      <c r="DU113" s="1018"/>
      <c r="DV113" s="1020" t="s">
        <v>416</v>
      </c>
      <c r="DW113" s="1021"/>
      <c r="DX113" s="1021"/>
      <c r="DY113" s="1021"/>
      <c r="DZ113" s="1022"/>
    </row>
    <row r="114" spans="1:130" s="248" customFormat="1" ht="26.25" customHeight="1" x14ac:dyDescent="0.15">
      <c r="A114" s="1012"/>
      <c r="B114" s="1013"/>
      <c r="C114" s="1008" t="s">
        <v>456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5459</v>
      </c>
      <c r="AB114" s="1017"/>
      <c r="AC114" s="1017"/>
      <c r="AD114" s="1017"/>
      <c r="AE114" s="1018"/>
      <c r="AF114" s="1019">
        <v>5433</v>
      </c>
      <c r="AG114" s="1017"/>
      <c r="AH114" s="1017"/>
      <c r="AI114" s="1017"/>
      <c r="AJ114" s="1018"/>
      <c r="AK114" s="1019">
        <v>5406</v>
      </c>
      <c r="AL114" s="1017"/>
      <c r="AM114" s="1017"/>
      <c r="AN114" s="1017"/>
      <c r="AO114" s="1018"/>
      <c r="AP114" s="1020">
        <v>0.1</v>
      </c>
      <c r="AQ114" s="1021"/>
      <c r="AR114" s="1021"/>
      <c r="AS114" s="1021"/>
      <c r="AT114" s="1022"/>
      <c r="AU114" s="958"/>
      <c r="AV114" s="959"/>
      <c r="AW114" s="959"/>
      <c r="AX114" s="959"/>
      <c r="AY114" s="959"/>
      <c r="AZ114" s="1007" t="s">
        <v>457</v>
      </c>
      <c r="BA114" s="1008"/>
      <c r="BB114" s="1008"/>
      <c r="BC114" s="1008"/>
      <c r="BD114" s="1008"/>
      <c r="BE114" s="1008"/>
      <c r="BF114" s="1008"/>
      <c r="BG114" s="1008"/>
      <c r="BH114" s="1008"/>
      <c r="BI114" s="1008"/>
      <c r="BJ114" s="1008"/>
      <c r="BK114" s="1008"/>
      <c r="BL114" s="1008"/>
      <c r="BM114" s="1008"/>
      <c r="BN114" s="1008"/>
      <c r="BO114" s="1008"/>
      <c r="BP114" s="1009"/>
      <c r="BQ114" s="977">
        <v>3103074</v>
      </c>
      <c r="BR114" s="978"/>
      <c r="BS114" s="978"/>
      <c r="BT114" s="978"/>
      <c r="BU114" s="978"/>
      <c r="BV114" s="978">
        <v>3205989</v>
      </c>
      <c r="BW114" s="978"/>
      <c r="BX114" s="978"/>
      <c r="BY114" s="978"/>
      <c r="BZ114" s="978"/>
      <c r="CA114" s="978">
        <v>3130480</v>
      </c>
      <c r="CB114" s="978"/>
      <c r="CC114" s="978"/>
      <c r="CD114" s="978"/>
      <c r="CE114" s="978"/>
      <c r="CF114" s="972">
        <v>32.9</v>
      </c>
      <c r="CG114" s="973"/>
      <c r="CH114" s="973"/>
      <c r="CI114" s="973"/>
      <c r="CJ114" s="973"/>
      <c r="CK114" s="1003"/>
      <c r="CL114" s="1004"/>
      <c r="CM114" s="974" t="s">
        <v>458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416</v>
      </c>
      <c r="DH114" s="1017"/>
      <c r="DI114" s="1017"/>
      <c r="DJ114" s="1017"/>
      <c r="DK114" s="1018"/>
      <c r="DL114" s="1019" t="s">
        <v>416</v>
      </c>
      <c r="DM114" s="1017"/>
      <c r="DN114" s="1017"/>
      <c r="DO114" s="1017"/>
      <c r="DP114" s="1018"/>
      <c r="DQ114" s="1019" t="s">
        <v>416</v>
      </c>
      <c r="DR114" s="1017"/>
      <c r="DS114" s="1017"/>
      <c r="DT114" s="1017"/>
      <c r="DU114" s="1018"/>
      <c r="DV114" s="1020" t="s">
        <v>416</v>
      </c>
      <c r="DW114" s="1021"/>
      <c r="DX114" s="1021"/>
      <c r="DY114" s="1021"/>
      <c r="DZ114" s="1022"/>
    </row>
    <row r="115" spans="1:130" s="248" customFormat="1" ht="26.25" customHeight="1" x14ac:dyDescent="0.15">
      <c r="A115" s="1012"/>
      <c r="B115" s="1013"/>
      <c r="C115" s="1008" t="s">
        <v>459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30472</v>
      </c>
      <c r="AB115" s="992"/>
      <c r="AC115" s="992"/>
      <c r="AD115" s="992"/>
      <c r="AE115" s="993"/>
      <c r="AF115" s="994">
        <v>41806</v>
      </c>
      <c r="AG115" s="992"/>
      <c r="AH115" s="992"/>
      <c r="AI115" s="992"/>
      <c r="AJ115" s="993"/>
      <c r="AK115" s="994">
        <v>32389</v>
      </c>
      <c r="AL115" s="992"/>
      <c r="AM115" s="992"/>
      <c r="AN115" s="992"/>
      <c r="AO115" s="993"/>
      <c r="AP115" s="995">
        <v>0.3</v>
      </c>
      <c r="AQ115" s="996"/>
      <c r="AR115" s="996"/>
      <c r="AS115" s="996"/>
      <c r="AT115" s="997"/>
      <c r="AU115" s="958"/>
      <c r="AV115" s="959"/>
      <c r="AW115" s="959"/>
      <c r="AX115" s="959"/>
      <c r="AY115" s="959"/>
      <c r="AZ115" s="1007" t="s">
        <v>460</v>
      </c>
      <c r="BA115" s="1008"/>
      <c r="BB115" s="1008"/>
      <c r="BC115" s="1008"/>
      <c r="BD115" s="1008"/>
      <c r="BE115" s="1008"/>
      <c r="BF115" s="1008"/>
      <c r="BG115" s="1008"/>
      <c r="BH115" s="1008"/>
      <c r="BI115" s="1008"/>
      <c r="BJ115" s="1008"/>
      <c r="BK115" s="1008"/>
      <c r="BL115" s="1008"/>
      <c r="BM115" s="1008"/>
      <c r="BN115" s="1008"/>
      <c r="BO115" s="1008"/>
      <c r="BP115" s="1009"/>
      <c r="BQ115" s="977">
        <v>1768</v>
      </c>
      <c r="BR115" s="978"/>
      <c r="BS115" s="978"/>
      <c r="BT115" s="978"/>
      <c r="BU115" s="978"/>
      <c r="BV115" s="978">
        <v>1866</v>
      </c>
      <c r="BW115" s="978"/>
      <c r="BX115" s="978"/>
      <c r="BY115" s="978"/>
      <c r="BZ115" s="978"/>
      <c r="CA115" s="978">
        <v>1718</v>
      </c>
      <c r="CB115" s="978"/>
      <c r="CC115" s="978"/>
      <c r="CD115" s="978"/>
      <c r="CE115" s="978"/>
      <c r="CF115" s="972">
        <v>0</v>
      </c>
      <c r="CG115" s="973"/>
      <c r="CH115" s="973"/>
      <c r="CI115" s="973"/>
      <c r="CJ115" s="973"/>
      <c r="CK115" s="1003"/>
      <c r="CL115" s="1004"/>
      <c r="CM115" s="1007" t="s">
        <v>461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416</v>
      </c>
      <c r="DH115" s="1017"/>
      <c r="DI115" s="1017"/>
      <c r="DJ115" s="1017"/>
      <c r="DK115" s="1018"/>
      <c r="DL115" s="1019" t="s">
        <v>416</v>
      </c>
      <c r="DM115" s="1017"/>
      <c r="DN115" s="1017"/>
      <c r="DO115" s="1017"/>
      <c r="DP115" s="1018"/>
      <c r="DQ115" s="1019" t="s">
        <v>416</v>
      </c>
      <c r="DR115" s="1017"/>
      <c r="DS115" s="1017"/>
      <c r="DT115" s="1017"/>
      <c r="DU115" s="1018"/>
      <c r="DV115" s="1020" t="s">
        <v>416</v>
      </c>
      <c r="DW115" s="1021"/>
      <c r="DX115" s="1021"/>
      <c r="DY115" s="1021"/>
      <c r="DZ115" s="1022"/>
    </row>
    <row r="116" spans="1:130" s="248" customFormat="1" ht="26.25" customHeight="1" x14ac:dyDescent="0.15">
      <c r="A116" s="1014"/>
      <c r="B116" s="1015"/>
      <c r="C116" s="1023" t="s">
        <v>462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445</v>
      </c>
      <c r="AB116" s="1017"/>
      <c r="AC116" s="1017"/>
      <c r="AD116" s="1017"/>
      <c r="AE116" s="1018"/>
      <c r="AF116" s="1019" t="s">
        <v>416</v>
      </c>
      <c r="AG116" s="1017"/>
      <c r="AH116" s="1017"/>
      <c r="AI116" s="1017"/>
      <c r="AJ116" s="1018"/>
      <c r="AK116" s="1019" t="s">
        <v>416</v>
      </c>
      <c r="AL116" s="1017"/>
      <c r="AM116" s="1017"/>
      <c r="AN116" s="1017"/>
      <c r="AO116" s="1018"/>
      <c r="AP116" s="1020" t="s">
        <v>416</v>
      </c>
      <c r="AQ116" s="1021"/>
      <c r="AR116" s="1021"/>
      <c r="AS116" s="1021"/>
      <c r="AT116" s="1022"/>
      <c r="AU116" s="958"/>
      <c r="AV116" s="959"/>
      <c r="AW116" s="959"/>
      <c r="AX116" s="959"/>
      <c r="AY116" s="959"/>
      <c r="AZ116" s="1025" t="s">
        <v>463</v>
      </c>
      <c r="BA116" s="1026"/>
      <c r="BB116" s="1026"/>
      <c r="BC116" s="1026"/>
      <c r="BD116" s="1026"/>
      <c r="BE116" s="1026"/>
      <c r="BF116" s="1026"/>
      <c r="BG116" s="1026"/>
      <c r="BH116" s="1026"/>
      <c r="BI116" s="1026"/>
      <c r="BJ116" s="1026"/>
      <c r="BK116" s="1026"/>
      <c r="BL116" s="1026"/>
      <c r="BM116" s="1026"/>
      <c r="BN116" s="1026"/>
      <c r="BO116" s="1026"/>
      <c r="BP116" s="1027"/>
      <c r="BQ116" s="977" t="s">
        <v>416</v>
      </c>
      <c r="BR116" s="978"/>
      <c r="BS116" s="978"/>
      <c r="BT116" s="978"/>
      <c r="BU116" s="978"/>
      <c r="BV116" s="978" t="s">
        <v>416</v>
      </c>
      <c r="BW116" s="978"/>
      <c r="BX116" s="978"/>
      <c r="BY116" s="978"/>
      <c r="BZ116" s="978"/>
      <c r="CA116" s="978" t="s">
        <v>416</v>
      </c>
      <c r="CB116" s="978"/>
      <c r="CC116" s="978"/>
      <c r="CD116" s="978"/>
      <c r="CE116" s="978"/>
      <c r="CF116" s="972" t="s">
        <v>416</v>
      </c>
      <c r="CG116" s="973"/>
      <c r="CH116" s="973"/>
      <c r="CI116" s="973"/>
      <c r="CJ116" s="973"/>
      <c r="CK116" s="1003"/>
      <c r="CL116" s="1004"/>
      <c r="CM116" s="974" t="s">
        <v>464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416</v>
      </c>
      <c r="DH116" s="1017"/>
      <c r="DI116" s="1017"/>
      <c r="DJ116" s="1017"/>
      <c r="DK116" s="1018"/>
      <c r="DL116" s="1019" t="s">
        <v>416</v>
      </c>
      <c r="DM116" s="1017"/>
      <c r="DN116" s="1017"/>
      <c r="DO116" s="1017"/>
      <c r="DP116" s="1018"/>
      <c r="DQ116" s="1019" t="s">
        <v>416</v>
      </c>
      <c r="DR116" s="1017"/>
      <c r="DS116" s="1017"/>
      <c r="DT116" s="1017"/>
      <c r="DU116" s="1018"/>
      <c r="DV116" s="1020" t="s">
        <v>416</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465</v>
      </c>
      <c r="Z117" s="944"/>
      <c r="AA117" s="1034">
        <v>3254286</v>
      </c>
      <c r="AB117" s="1035"/>
      <c r="AC117" s="1035"/>
      <c r="AD117" s="1035"/>
      <c r="AE117" s="1036"/>
      <c r="AF117" s="1037">
        <v>3185076</v>
      </c>
      <c r="AG117" s="1035"/>
      <c r="AH117" s="1035"/>
      <c r="AI117" s="1035"/>
      <c r="AJ117" s="1036"/>
      <c r="AK117" s="1037">
        <v>3184431</v>
      </c>
      <c r="AL117" s="1035"/>
      <c r="AM117" s="1035"/>
      <c r="AN117" s="1035"/>
      <c r="AO117" s="1036"/>
      <c r="AP117" s="1038"/>
      <c r="AQ117" s="1039"/>
      <c r="AR117" s="1039"/>
      <c r="AS117" s="1039"/>
      <c r="AT117" s="1040"/>
      <c r="AU117" s="958"/>
      <c r="AV117" s="959"/>
      <c r="AW117" s="959"/>
      <c r="AX117" s="959"/>
      <c r="AY117" s="959"/>
      <c r="AZ117" s="1025" t="s">
        <v>466</v>
      </c>
      <c r="BA117" s="1026"/>
      <c r="BB117" s="1026"/>
      <c r="BC117" s="1026"/>
      <c r="BD117" s="1026"/>
      <c r="BE117" s="1026"/>
      <c r="BF117" s="1026"/>
      <c r="BG117" s="1026"/>
      <c r="BH117" s="1026"/>
      <c r="BI117" s="1026"/>
      <c r="BJ117" s="1026"/>
      <c r="BK117" s="1026"/>
      <c r="BL117" s="1026"/>
      <c r="BM117" s="1026"/>
      <c r="BN117" s="1026"/>
      <c r="BO117" s="1026"/>
      <c r="BP117" s="1027"/>
      <c r="BQ117" s="977" t="s">
        <v>467</v>
      </c>
      <c r="BR117" s="978"/>
      <c r="BS117" s="978"/>
      <c r="BT117" s="978"/>
      <c r="BU117" s="978"/>
      <c r="BV117" s="978" t="s">
        <v>468</v>
      </c>
      <c r="BW117" s="978"/>
      <c r="BX117" s="978"/>
      <c r="BY117" s="978"/>
      <c r="BZ117" s="978"/>
      <c r="CA117" s="978" t="s">
        <v>469</v>
      </c>
      <c r="CB117" s="978"/>
      <c r="CC117" s="978"/>
      <c r="CD117" s="978"/>
      <c r="CE117" s="978"/>
      <c r="CF117" s="972" t="s">
        <v>443</v>
      </c>
      <c r="CG117" s="973"/>
      <c r="CH117" s="973"/>
      <c r="CI117" s="973"/>
      <c r="CJ117" s="973"/>
      <c r="CK117" s="1003"/>
      <c r="CL117" s="1004"/>
      <c r="CM117" s="974" t="s">
        <v>470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471</v>
      </c>
      <c r="DH117" s="1017"/>
      <c r="DI117" s="1017"/>
      <c r="DJ117" s="1017"/>
      <c r="DK117" s="1018"/>
      <c r="DL117" s="1019" t="s">
        <v>129</v>
      </c>
      <c r="DM117" s="1017"/>
      <c r="DN117" s="1017"/>
      <c r="DO117" s="1017"/>
      <c r="DP117" s="1018"/>
      <c r="DQ117" s="1019" t="s">
        <v>469</v>
      </c>
      <c r="DR117" s="1017"/>
      <c r="DS117" s="1017"/>
      <c r="DT117" s="1017"/>
      <c r="DU117" s="1018"/>
      <c r="DV117" s="1020" t="s">
        <v>472</v>
      </c>
      <c r="DW117" s="1021"/>
      <c r="DX117" s="1021"/>
      <c r="DY117" s="1021"/>
      <c r="DZ117" s="1022"/>
    </row>
    <row r="118" spans="1:130" s="248" customFormat="1" ht="26.25" customHeight="1" x14ac:dyDescent="0.15">
      <c r="A118" s="962" t="s">
        <v>438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435</v>
      </c>
      <c r="AB118" s="943"/>
      <c r="AC118" s="943"/>
      <c r="AD118" s="943"/>
      <c r="AE118" s="944"/>
      <c r="AF118" s="942" t="s">
        <v>436</v>
      </c>
      <c r="AG118" s="943"/>
      <c r="AH118" s="943"/>
      <c r="AI118" s="943"/>
      <c r="AJ118" s="944"/>
      <c r="AK118" s="942" t="s">
        <v>307</v>
      </c>
      <c r="AL118" s="943"/>
      <c r="AM118" s="943"/>
      <c r="AN118" s="943"/>
      <c r="AO118" s="944"/>
      <c r="AP118" s="1029" t="s">
        <v>437</v>
      </c>
      <c r="AQ118" s="1030"/>
      <c r="AR118" s="1030"/>
      <c r="AS118" s="1030"/>
      <c r="AT118" s="1031"/>
      <c r="AU118" s="958"/>
      <c r="AV118" s="959"/>
      <c r="AW118" s="959"/>
      <c r="AX118" s="959"/>
      <c r="AY118" s="959"/>
      <c r="AZ118" s="1032" t="s">
        <v>473</v>
      </c>
      <c r="BA118" s="1023"/>
      <c r="BB118" s="1023"/>
      <c r="BC118" s="1023"/>
      <c r="BD118" s="1023"/>
      <c r="BE118" s="1023"/>
      <c r="BF118" s="1023"/>
      <c r="BG118" s="1023"/>
      <c r="BH118" s="1023"/>
      <c r="BI118" s="1023"/>
      <c r="BJ118" s="1023"/>
      <c r="BK118" s="1023"/>
      <c r="BL118" s="1023"/>
      <c r="BM118" s="1023"/>
      <c r="BN118" s="1023"/>
      <c r="BO118" s="1023"/>
      <c r="BP118" s="1024"/>
      <c r="BQ118" s="1055" t="s">
        <v>474</v>
      </c>
      <c r="BR118" s="1056"/>
      <c r="BS118" s="1056"/>
      <c r="BT118" s="1056"/>
      <c r="BU118" s="1056"/>
      <c r="BV118" s="1056" t="s">
        <v>474</v>
      </c>
      <c r="BW118" s="1056"/>
      <c r="BX118" s="1056"/>
      <c r="BY118" s="1056"/>
      <c r="BZ118" s="1056"/>
      <c r="CA118" s="1056" t="s">
        <v>129</v>
      </c>
      <c r="CB118" s="1056"/>
      <c r="CC118" s="1056"/>
      <c r="CD118" s="1056"/>
      <c r="CE118" s="1056"/>
      <c r="CF118" s="972" t="s">
        <v>129</v>
      </c>
      <c r="CG118" s="973"/>
      <c r="CH118" s="973"/>
      <c r="CI118" s="973"/>
      <c r="CJ118" s="973"/>
      <c r="CK118" s="1003"/>
      <c r="CL118" s="1004"/>
      <c r="CM118" s="974" t="s">
        <v>475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476</v>
      </c>
      <c r="DH118" s="1017"/>
      <c r="DI118" s="1017"/>
      <c r="DJ118" s="1017"/>
      <c r="DK118" s="1018"/>
      <c r="DL118" s="1019" t="s">
        <v>129</v>
      </c>
      <c r="DM118" s="1017"/>
      <c r="DN118" s="1017"/>
      <c r="DO118" s="1017"/>
      <c r="DP118" s="1018"/>
      <c r="DQ118" s="1019" t="s">
        <v>469</v>
      </c>
      <c r="DR118" s="1017"/>
      <c r="DS118" s="1017"/>
      <c r="DT118" s="1017"/>
      <c r="DU118" s="1018"/>
      <c r="DV118" s="1020" t="s">
        <v>467</v>
      </c>
      <c r="DW118" s="1021"/>
      <c r="DX118" s="1021"/>
      <c r="DY118" s="1021"/>
      <c r="DZ118" s="1022"/>
    </row>
    <row r="119" spans="1:130" s="248" customFormat="1" ht="26.25" customHeight="1" x14ac:dyDescent="0.15">
      <c r="A119" s="1116" t="s">
        <v>441</v>
      </c>
      <c r="B119" s="1002"/>
      <c r="C119" s="981" t="s">
        <v>442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467</v>
      </c>
      <c r="AB119" s="950"/>
      <c r="AC119" s="950"/>
      <c r="AD119" s="950"/>
      <c r="AE119" s="951"/>
      <c r="AF119" s="952" t="s">
        <v>467</v>
      </c>
      <c r="AG119" s="950"/>
      <c r="AH119" s="950"/>
      <c r="AI119" s="950"/>
      <c r="AJ119" s="951"/>
      <c r="AK119" s="952" t="s">
        <v>467</v>
      </c>
      <c r="AL119" s="950"/>
      <c r="AM119" s="950"/>
      <c r="AN119" s="950"/>
      <c r="AO119" s="951"/>
      <c r="AP119" s="953" t="s">
        <v>129</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477</v>
      </c>
      <c r="BP119" s="1064"/>
      <c r="BQ119" s="1055">
        <v>36736550</v>
      </c>
      <c r="BR119" s="1056"/>
      <c r="BS119" s="1056"/>
      <c r="BT119" s="1056"/>
      <c r="BU119" s="1056"/>
      <c r="BV119" s="1056">
        <v>37381183</v>
      </c>
      <c r="BW119" s="1056"/>
      <c r="BX119" s="1056"/>
      <c r="BY119" s="1056"/>
      <c r="BZ119" s="1056"/>
      <c r="CA119" s="1056">
        <v>37325359</v>
      </c>
      <c r="CB119" s="1056"/>
      <c r="CC119" s="1056"/>
      <c r="CD119" s="1056"/>
      <c r="CE119" s="1056"/>
      <c r="CF119" s="1057"/>
      <c r="CG119" s="1058"/>
      <c r="CH119" s="1058"/>
      <c r="CI119" s="1058"/>
      <c r="CJ119" s="1059"/>
      <c r="CK119" s="1005"/>
      <c r="CL119" s="1006"/>
      <c r="CM119" s="1060" t="s">
        <v>478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154596</v>
      </c>
      <c r="DH119" s="1042"/>
      <c r="DI119" s="1042"/>
      <c r="DJ119" s="1042"/>
      <c r="DK119" s="1043"/>
      <c r="DL119" s="1041">
        <v>131058</v>
      </c>
      <c r="DM119" s="1042"/>
      <c r="DN119" s="1042"/>
      <c r="DO119" s="1042"/>
      <c r="DP119" s="1043"/>
      <c r="DQ119" s="1041">
        <v>170276</v>
      </c>
      <c r="DR119" s="1042"/>
      <c r="DS119" s="1042"/>
      <c r="DT119" s="1042"/>
      <c r="DU119" s="1043"/>
      <c r="DV119" s="1044">
        <v>1.8</v>
      </c>
      <c r="DW119" s="1045"/>
      <c r="DX119" s="1045"/>
      <c r="DY119" s="1045"/>
      <c r="DZ119" s="1046"/>
    </row>
    <row r="120" spans="1:130" s="248" customFormat="1" ht="26.25" customHeight="1" x14ac:dyDescent="0.15">
      <c r="A120" s="1117"/>
      <c r="B120" s="1004"/>
      <c r="C120" s="974" t="s">
        <v>448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472</v>
      </c>
      <c r="AB120" s="1017"/>
      <c r="AC120" s="1017"/>
      <c r="AD120" s="1017"/>
      <c r="AE120" s="1018"/>
      <c r="AF120" s="1019" t="s">
        <v>129</v>
      </c>
      <c r="AG120" s="1017"/>
      <c r="AH120" s="1017"/>
      <c r="AI120" s="1017"/>
      <c r="AJ120" s="1018"/>
      <c r="AK120" s="1019" t="s">
        <v>467</v>
      </c>
      <c r="AL120" s="1017"/>
      <c r="AM120" s="1017"/>
      <c r="AN120" s="1017"/>
      <c r="AO120" s="1018"/>
      <c r="AP120" s="1020" t="s">
        <v>467</v>
      </c>
      <c r="AQ120" s="1021"/>
      <c r="AR120" s="1021"/>
      <c r="AS120" s="1021"/>
      <c r="AT120" s="1022"/>
      <c r="AU120" s="1047" t="s">
        <v>479</v>
      </c>
      <c r="AV120" s="1048"/>
      <c r="AW120" s="1048"/>
      <c r="AX120" s="1048"/>
      <c r="AY120" s="1049"/>
      <c r="AZ120" s="998" t="s">
        <v>480</v>
      </c>
      <c r="BA120" s="947"/>
      <c r="BB120" s="947"/>
      <c r="BC120" s="947"/>
      <c r="BD120" s="947"/>
      <c r="BE120" s="947"/>
      <c r="BF120" s="947"/>
      <c r="BG120" s="947"/>
      <c r="BH120" s="947"/>
      <c r="BI120" s="947"/>
      <c r="BJ120" s="947"/>
      <c r="BK120" s="947"/>
      <c r="BL120" s="947"/>
      <c r="BM120" s="947"/>
      <c r="BN120" s="947"/>
      <c r="BO120" s="947"/>
      <c r="BP120" s="948"/>
      <c r="BQ120" s="984">
        <v>9785905</v>
      </c>
      <c r="BR120" s="985"/>
      <c r="BS120" s="985"/>
      <c r="BT120" s="985"/>
      <c r="BU120" s="985"/>
      <c r="BV120" s="985">
        <v>9764136</v>
      </c>
      <c r="BW120" s="985"/>
      <c r="BX120" s="985"/>
      <c r="BY120" s="985"/>
      <c r="BZ120" s="985"/>
      <c r="CA120" s="985">
        <v>9933542</v>
      </c>
      <c r="CB120" s="985"/>
      <c r="CC120" s="985"/>
      <c r="CD120" s="985"/>
      <c r="CE120" s="985"/>
      <c r="CF120" s="999">
        <v>104.4</v>
      </c>
      <c r="CG120" s="1000"/>
      <c r="CH120" s="1000"/>
      <c r="CI120" s="1000"/>
      <c r="CJ120" s="1000"/>
      <c r="CK120" s="1065" t="s">
        <v>481</v>
      </c>
      <c r="CL120" s="1066"/>
      <c r="CM120" s="1066"/>
      <c r="CN120" s="1066"/>
      <c r="CO120" s="1067"/>
      <c r="CP120" s="1073" t="s">
        <v>482</v>
      </c>
      <c r="CQ120" s="1074"/>
      <c r="CR120" s="1074"/>
      <c r="CS120" s="1074"/>
      <c r="CT120" s="1074"/>
      <c r="CU120" s="1074"/>
      <c r="CV120" s="1074"/>
      <c r="CW120" s="1074"/>
      <c r="CX120" s="1074"/>
      <c r="CY120" s="1074"/>
      <c r="CZ120" s="1074"/>
      <c r="DA120" s="1074"/>
      <c r="DB120" s="1074"/>
      <c r="DC120" s="1074"/>
      <c r="DD120" s="1074"/>
      <c r="DE120" s="1074"/>
      <c r="DF120" s="1075"/>
      <c r="DG120" s="984" t="s">
        <v>129</v>
      </c>
      <c r="DH120" s="985"/>
      <c r="DI120" s="985"/>
      <c r="DJ120" s="985"/>
      <c r="DK120" s="985"/>
      <c r="DL120" s="985" t="s">
        <v>129</v>
      </c>
      <c r="DM120" s="985"/>
      <c r="DN120" s="985"/>
      <c r="DO120" s="985"/>
      <c r="DP120" s="985"/>
      <c r="DQ120" s="985">
        <v>5758858</v>
      </c>
      <c r="DR120" s="985"/>
      <c r="DS120" s="985"/>
      <c r="DT120" s="985"/>
      <c r="DU120" s="985"/>
      <c r="DV120" s="986">
        <v>60.5</v>
      </c>
      <c r="DW120" s="986"/>
      <c r="DX120" s="986"/>
      <c r="DY120" s="986"/>
      <c r="DZ120" s="987"/>
    </row>
    <row r="121" spans="1:130" s="248" customFormat="1" ht="26.25" customHeight="1" x14ac:dyDescent="0.15">
      <c r="A121" s="1117"/>
      <c r="B121" s="1004"/>
      <c r="C121" s="1025" t="s">
        <v>483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129</v>
      </c>
      <c r="AB121" s="1017"/>
      <c r="AC121" s="1017"/>
      <c r="AD121" s="1017"/>
      <c r="AE121" s="1018"/>
      <c r="AF121" s="1019" t="s">
        <v>129</v>
      </c>
      <c r="AG121" s="1017"/>
      <c r="AH121" s="1017"/>
      <c r="AI121" s="1017"/>
      <c r="AJ121" s="1018"/>
      <c r="AK121" s="1019" t="s">
        <v>476</v>
      </c>
      <c r="AL121" s="1017"/>
      <c r="AM121" s="1017"/>
      <c r="AN121" s="1017"/>
      <c r="AO121" s="1018"/>
      <c r="AP121" s="1020" t="s">
        <v>129</v>
      </c>
      <c r="AQ121" s="1021"/>
      <c r="AR121" s="1021"/>
      <c r="AS121" s="1021"/>
      <c r="AT121" s="1022"/>
      <c r="AU121" s="1050"/>
      <c r="AV121" s="1051"/>
      <c r="AW121" s="1051"/>
      <c r="AX121" s="1051"/>
      <c r="AY121" s="1052"/>
      <c r="AZ121" s="1007" t="s">
        <v>484</v>
      </c>
      <c r="BA121" s="1008"/>
      <c r="BB121" s="1008"/>
      <c r="BC121" s="1008"/>
      <c r="BD121" s="1008"/>
      <c r="BE121" s="1008"/>
      <c r="BF121" s="1008"/>
      <c r="BG121" s="1008"/>
      <c r="BH121" s="1008"/>
      <c r="BI121" s="1008"/>
      <c r="BJ121" s="1008"/>
      <c r="BK121" s="1008"/>
      <c r="BL121" s="1008"/>
      <c r="BM121" s="1008"/>
      <c r="BN121" s="1008"/>
      <c r="BO121" s="1008"/>
      <c r="BP121" s="1009"/>
      <c r="BQ121" s="977">
        <v>2533956</v>
      </c>
      <c r="BR121" s="978"/>
      <c r="BS121" s="978"/>
      <c r="BT121" s="978"/>
      <c r="BU121" s="978"/>
      <c r="BV121" s="978">
        <v>2853378</v>
      </c>
      <c r="BW121" s="978"/>
      <c r="BX121" s="978"/>
      <c r="BY121" s="978"/>
      <c r="BZ121" s="978"/>
      <c r="CA121" s="978">
        <v>3146429</v>
      </c>
      <c r="CB121" s="978"/>
      <c r="CC121" s="978"/>
      <c r="CD121" s="978"/>
      <c r="CE121" s="978"/>
      <c r="CF121" s="972">
        <v>33.1</v>
      </c>
      <c r="CG121" s="973"/>
      <c r="CH121" s="973"/>
      <c r="CI121" s="973"/>
      <c r="CJ121" s="973"/>
      <c r="CK121" s="1068"/>
      <c r="CL121" s="1069"/>
      <c r="CM121" s="1069"/>
      <c r="CN121" s="1069"/>
      <c r="CO121" s="1070"/>
      <c r="CP121" s="1078" t="s">
        <v>485</v>
      </c>
      <c r="CQ121" s="1079"/>
      <c r="CR121" s="1079"/>
      <c r="CS121" s="1079"/>
      <c r="CT121" s="1079"/>
      <c r="CU121" s="1079"/>
      <c r="CV121" s="1079"/>
      <c r="CW121" s="1079"/>
      <c r="CX121" s="1079"/>
      <c r="CY121" s="1079"/>
      <c r="CZ121" s="1079"/>
      <c r="DA121" s="1079"/>
      <c r="DB121" s="1079"/>
      <c r="DC121" s="1079"/>
      <c r="DD121" s="1079"/>
      <c r="DE121" s="1079"/>
      <c r="DF121" s="1080"/>
      <c r="DG121" s="977">
        <v>157637</v>
      </c>
      <c r="DH121" s="978"/>
      <c r="DI121" s="978"/>
      <c r="DJ121" s="978"/>
      <c r="DK121" s="978"/>
      <c r="DL121" s="978">
        <v>173768</v>
      </c>
      <c r="DM121" s="978"/>
      <c r="DN121" s="978"/>
      <c r="DO121" s="978"/>
      <c r="DP121" s="978"/>
      <c r="DQ121" s="978">
        <v>291979</v>
      </c>
      <c r="DR121" s="978"/>
      <c r="DS121" s="978"/>
      <c r="DT121" s="978"/>
      <c r="DU121" s="978"/>
      <c r="DV121" s="979">
        <v>3.1</v>
      </c>
      <c r="DW121" s="979"/>
      <c r="DX121" s="979"/>
      <c r="DY121" s="979"/>
      <c r="DZ121" s="980"/>
    </row>
    <row r="122" spans="1:130" s="248" customFormat="1" ht="26.25" customHeight="1" x14ac:dyDescent="0.15">
      <c r="A122" s="1117"/>
      <c r="B122" s="1004"/>
      <c r="C122" s="974" t="s">
        <v>458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129</v>
      </c>
      <c r="AB122" s="1017"/>
      <c r="AC122" s="1017"/>
      <c r="AD122" s="1017"/>
      <c r="AE122" s="1018"/>
      <c r="AF122" s="1019" t="s">
        <v>129</v>
      </c>
      <c r="AG122" s="1017"/>
      <c r="AH122" s="1017"/>
      <c r="AI122" s="1017"/>
      <c r="AJ122" s="1018"/>
      <c r="AK122" s="1019" t="s">
        <v>129</v>
      </c>
      <c r="AL122" s="1017"/>
      <c r="AM122" s="1017"/>
      <c r="AN122" s="1017"/>
      <c r="AO122" s="1018"/>
      <c r="AP122" s="1020" t="s">
        <v>474</v>
      </c>
      <c r="AQ122" s="1021"/>
      <c r="AR122" s="1021"/>
      <c r="AS122" s="1021"/>
      <c r="AT122" s="1022"/>
      <c r="AU122" s="1050"/>
      <c r="AV122" s="1051"/>
      <c r="AW122" s="1051"/>
      <c r="AX122" s="1051"/>
      <c r="AY122" s="1052"/>
      <c r="AZ122" s="1032" t="s">
        <v>486</v>
      </c>
      <c r="BA122" s="1023"/>
      <c r="BB122" s="1023"/>
      <c r="BC122" s="1023"/>
      <c r="BD122" s="1023"/>
      <c r="BE122" s="1023"/>
      <c r="BF122" s="1023"/>
      <c r="BG122" s="1023"/>
      <c r="BH122" s="1023"/>
      <c r="BI122" s="1023"/>
      <c r="BJ122" s="1023"/>
      <c r="BK122" s="1023"/>
      <c r="BL122" s="1023"/>
      <c r="BM122" s="1023"/>
      <c r="BN122" s="1023"/>
      <c r="BO122" s="1023"/>
      <c r="BP122" s="1024"/>
      <c r="BQ122" s="1055">
        <v>24466110</v>
      </c>
      <c r="BR122" s="1056"/>
      <c r="BS122" s="1056"/>
      <c r="BT122" s="1056"/>
      <c r="BU122" s="1056"/>
      <c r="BV122" s="1056">
        <v>24850703</v>
      </c>
      <c r="BW122" s="1056"/>
      <c r="BX122" s="1056"/>
      <c r="BY122" s="1056"/>
      <c r="BZ122" s="1056"/>
      <c r="CA122" s="1056">
        <v>25507153</v>
      </c>
      <c r="CB122" s="1056"/>
      <c r="CC122" s="1056"/>
      <c r="CD122" s="1056"/>
      <c r="CE122" s="1056"/>
      <c r="CF122" s="1076">
        <v>268.10000000000002</v>
      </c>
      <c r="CG122" s="1077"/>
      <c r="CH122" s="1077"/>
      <c r="CI122" s="1077"/>
      <c r="CJ122" s="1077"/>
      <c r="CK122" s="1068"/>
      <c r="CL122" s="1069"/>
      <c r="CM122" s="1069"/>
      <c r="CN122" s="1069"/>
      <c r="CO122" s="1070"/>
      <c r="CP122" s="1078" t="s">
        <v>487</v>
      </c>
      <c r="CQ122" s="1079"/>
      <c r="CR122" s="1079"/>
      <c r="CS122" s="1079"/>
      <c r="CT122" s="1079"/>
      <c r="CU122" s="1079"/>
      <c r="CV122" s="1079"/>
      <c r="CW122" s="1079"/>
      <c r="CX122" s="1079"/>
      <c r="CY122" s="1079"/>
      <c r="CZ122" s="1079"/>
      <c r="DA122" s="1079"/>
      <c r="DB122" s="1079"/>
      <c r="DC122" s="1079"/>
      <c r="DD122" s="1079"/>
      <c r="DE122" s="1079"/>
      <c r="DF122" s="1080"/>
      <c r="DG122" s="977">
        <v>41527</v>
      </c>
      <c r="DH122" s="978"/>
      <c r="DI122" s="978"/>
      <c r="DJ122" s="978"/>
      <c r="DK122" s="978"/>
      <c r="DL122" s="978">
        <v>39673</v>
      </c>
      <c r="DM122" s="978"/>
      <c r="DN122" s="978"/>
      <c r="DO122" s="978"/>
      <c r="DP122" s="978"/>
      <c r="DQ122" s="978">
        <v>37780</v>
      </c>
      <c r="DR122" s="978"/>
      <c r="DS122" s="978"/>
      <c r="DT122" s="978"/>
      <c r="DU122" s="978"/>
      <c r="DV122" s="979">
        <v>0.4</v>
      </c>
      <c r="DW122" s="979"/>
      <c r="DX122" s="979"/>
      <c r="DY122" s="979"/>
      <c r="DZ122" s="980"/>
    </row>
    <row r="123" spans="1:130" s="248" customFormat="1" ht="26.25" customHeight="1" x14ac:dyDescent="0.15">
      <c r="A123" s="1117"/>
      <c r="B123" s="1004"/>
      <c r="C123" s="974" t="s">
        <v>464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469</v>
      </c>
      <c r="AB123" s="1017"/>
      <c r="AC123" s="1017"/>
      <c r="AD123" s="1017"/>
      <c r="AE123" s="1018"/>
      <c r="AF123" s="1019" t="s">
        <v>467</v>
      </c>
      <c r="AG123" s="1017"/>
      <c r="AH123" s="1017"/>
      <c r="AI123" s="1017"/>
      <c r="AJ123" s="1018"/>
      <c r="AK123" s="1019" t="s">
        <v>469</v>
      </c>
      <c r="AL123" s="1017"/>
      <c r="AM123" s="1017"/>
      <c r="AN123" s="1017"/>
      <c r="AO123" s="1018"/>
      <c r="AP123" s="1020" t="s">
        <v>474</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488</v>
      </c>
      <c r="BP123" s="1064"/>
      <c r="BQ123" s="1123">
        <v>36785971</v>
      </c>
      <c r="BR123" s="1124"/>
      <c r="BS123" s="1124"/>
      <c r="BT123" s="1124"/>
      <c r="BU123" s="1124"/>
      <c r="BV123" s="1124">
        <v>37468217</v>
      </c>
      <c r="BW123" s="1124"/>
      <c r="BX123" s="1124"/>
      <c r="BY123" s="1124"/>
      <c r="BZ123" s="1124"/>
      <c r="CA123" s="1124">
        <v>38587124</v>
      </c>
      <c r="CB123" s="1124"/>
      <c r="CC123" s="1124"/>
      <c r="CD123" s="1124"/>
      <c r="CE123" s="1124"/>
      <c r="CF123" s="1057"/>
      <c r="CG123" s="1058"/>
      <c r="CH123" s="1058"/>
      <c r="CI123" s="1058"/>
      <c r="CJ123" s="1059"/>
      <c r="CK123" s="1068"/>
      <c r="CL123" s="1069"/>
      <c r="CM123" s="1069"/>
      <c r="CN123" s="1069"/>
      <c r="CO123" s="1070"/>
      <c r="CP123" s="1078" t="s">
        <v>489</v>
      </c>
      <c r="CQ123" s="1079"/>
      <c r="CR123" s="1079"/>
      <c r="CS123" s="1079"/>
      <c r="CT123" s="1079"/>
      <c r="CU123" s="1079"/>
      <c r="CV123" s="1079"/>
      <c r="CW123" s="1079"/>
      <c r="CX123" s="1079"/>
      <c r="CY123" s="1079"/>
      <c r="CZ123" s="1079"/>
      <c r="DA123" s="1079"/>
      <c r="DB123" s="1079"/>
      <c r="DC123" s="1079"/>
      <c r="DD123" s="1079"/>
      <c r="DE123" s="1079"/>
      <c r="DF123" s="1080"/>
      <c r="DG123" s="1016" t="s">
        <v>467</v>
      </c>
      <c r="DH123" s="1017"/>
      <c r="DI123" s="1017"/>
      <c r="DJ123" s="1017"/>
      <c r="DK123" s="1018"/>
      <c r="DL123" s="1019" t="s">
        <v>129</v>
      </c>
      <c r="DM123" s="1017"/>
      <c r="DN123" s="1017"/>
      <c r="DO123" s="1017"/>
      <c r="DP123" s="1018"/>
      <c r="DQ123" s="1019" t="s">
        <v>467</v>
      </c>
      <c r="DR123" s="1017"/>
      <c r="DS123" s="1017"/>
      <c r="DT123" s="1017"/>
      <c r="DU123" s="1018"/>
      <c r="DV123" s="1020" t="s">
        <v>469</v>
      </c>
      <c r="DW123" s="1021"/>
      <c r="DX123" s="1021"/>
      <c r="DY123" s="1021"/>
      <c r="DZ123" s="1022"/>
    </row>
    <row r="124" spans="1:130" s="248" customFormat="1" ht="26.25" customHeight="1" thickBot="1" x14ac:dyDescent="0.2">
      <c r="A124" s="1117"/>
      <c r="B124" s="1004"/>
      <c r="C124" s="974" t="s">
        <v>470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v>30472</v>
      </c>
      <c r="AB124" s="1017"/>
      <c r="AC124" s="1017"/>
      <c r="AD124" s="1017"/>
      <c r="AE124" s="1018"/>
      <c r="AF124" s="1019">
        <v>41806</v>
      </c>
      <c r="AG124" s="1017"/>
      <c r="AH124" s="1017"/>
      <c r="AI124" s="1017"/>
      <c r="AJ124" s="1018"/>
      <c r="AK124" s="1019">
        <v>32389</v>
      </c>
      <c r="AL124" s="1017"/>
      <c r="AM124" s="1017"/>
      <c r="AN124" s="1017"/>
      <c r="AO124" s="1018"/>
      <c r="AP124" s="1020">
        <v>0.3</v>
      </c>
      <c r="AQ124" s="1021"/>
      <c r="AR124" s="1021"/>
      <c r="AS124" s="1021"/>
      <c r="AT124" s="1022"/>
      <c r="AU124" s="1119" t="s">
        <v>490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467</v>
      </c>
      <c r="BR124" s="1086"/>
      <c r="BS124" s="1086"/>
      <c r="BT124" s="1086"/>
      <c r="BU124" s="1086"/>
      <c r="BV124" s="1086" t="s">
        <v>469</v>
      </c>
      <c r="BW124" s="1086"/>
      <c r="BX124" s="1086"/>
      <c r="BY124" s="1086"/>
      <c r="BZ124" s="1086"/>
      <c r="CA124" s="1086" t="s">
        <v>467</v>
      </c>
      <c r="CB124" s="1086"/>
      <c r="CC124" s="1086"/>
      <c r="CD124" s="1086"/>
      <c r="CE124" s="1086"/>
      <c r="CF124" s="1087"/>
      <c r="CG124" s="1088"/>
      <c r="CH124" s="1088"/>
      <c r="CI124" s="1088"/>
      <c r="CJ124" s="1089"/>
      <c r="CK124" s="1071"/>
      <c r="CL124" s="1071"/>
      <c r="CM124" s="1071"/>
      <c r="CN124" s="1071"/>
      <c r="CO124" s="1072"/>
      <c r="CP124" s="1078" t="s">
        <v>491</v>
      </c>
      <c r="CQ124" s="1079"/>
      <c r="CR124" s="1079"/>
      <c r="CS124" s="1079"/>
      <c r="CT124" s="1079"/>
      <c r="CU124" s="1079"/>
      <c r="CV124" s="1079"/>
      <c r="CW124" s="1079"/>
      <c r="CX124" s="1079"/>
      <c r="CY124" s="1079"/>
      <c r="CZ124" s="1079"/>
      <c r="DA124" s="1079"/>
      <c r="DB124" s="1079"/>
      <c r="DC124" s="1079"/>
      <c r="DD124" s="1079"/>
      <c r="DE124" s="1079"/>
      <c r="DF124" s="1080"/>
      <c r="DG124" s="1063">
        <v>6887800</v>
      </c>
      <c r="DH124" s="1042"/>
      <c r="DI124" s="1042"/>
      <c r="DJ124" s="1042"/>
      <c r="DK124" s="1043"/>
      <c r="DL124" s="1041">
        <v>6596519</v>
      </c>
      <c r="DM124" s="1042"/>
      <c r="DN124" s="1042"/>
      <c r="DO124" s="1042"/>
      <c r="DP124" s="1043"/>
      <c r="DQ124" s="1041" t="s">
        <v>474</v>
      </c>
      <c r="DR124" s="1042"/>
      <c r="DS124" s="1042"/>
      <c r="DT124" s="1042"/>
      <c r="DU124" s="1043"/>
      <c r="DV124" s="1044" t="s">
        <v>469</v>
      </c>
      <c r="DW124" s="1045"/>
      <c r="DX124" s="1045"/>
      <c r="DY124" s="1045"/>
      <c r="DZ124" s="1046"/>
    </row>
    <row r="125" spans="1:130" s="248" customFormat="1" ht="26.25" customHeight="1" x14ac:dyDescent="0.15">
      <c r="A125" s="1117"/>
      <c r="B125" s="1004"/>
      <c r="C125" s="974" t="s">
        <v>475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492</v>
      </c>
      <c r="AB125" s="1017"/>
      <c r="AC125" s="1017"/>
      <c r="AD125" s="1017"/>
      <c r="AE125" s="1018"/>
      <c r="AF125" s="1019" t="s">
        <v>474</v>
      </c>
      <c r="AG125" s="1017"/>
      <c r="AH125" s="1017"/>
      <c r="AI125" s="1017"/>
      <c r="AJ125" s="1018"/>
      <c r="AK125" s="1019" t="s">
        <v>467</v>
      </c>
      <c r="AL125" s="1017"/>
      <c r="AM125" s="1017"/>
      <c r="AN125" s="1017"/>
      <c r="AO125" s="1018"/>
      <c r="AP125" s="1020" t="s">
        <v>443</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493</v>
      </c>
      <c r="CL125" s="1066"/>
      <c r="CM125" s="1066"/>
      <c r="CN125" s="1066"/>
      <c r="CO125" s="1067"/>
      <c r="CP125" s="998" t="s">
        <v>494</v>
      </c>
      <c r="CQ125" s="947"/>
      <c r="CR125" s="947"/>
      <c r="CS125" s="947"/>
      <c r="CT125" s="947"/>
      <c r="CU125" s="947"/>
      <c r="CV125" s="947"/>
      <c r="CW125" s="947"/>
      <c r="CX125" s="947"/>
      <c r="CY125" s="947"/>
      <c r="CZ125" s="947"/>
      <c r="DA125" s="947"/>
      <c r="DB125" s="947"/>
      <c r="DC125" s="947"/>
      <c r="DD125" s="947"/>
      <c r="DE125" s="947"/>
      <c r="DF125" s="948"/>
      <c r="DG125" s="984" t="s">
        <v>467</v>
      </c>
      <c r="DH125" s="985"/>
      <c r="DI125" s="985"/>
      <c r="DJ125" s="985"/>
      <c r="DK125" s="985"/>
      <c r="DL125" s="985" t="s">
        <v>443</v>
      </c>
      <c r="DM125" s="985"/>
      <c r="DN125" s="985"/>
      <c r="DO125" s="985"/>
      <c r="DP125" s="985"/>
      <c r="DQ125" s="985" t="s">
        <v>469</v>
      </c>
      <c r="DR125" s="985"/>
      <c r="DS125" s="985"/>
      <c r="DT125" s="985"/>
      <c r="DU125" s="985"/>
      <c r="DV125" s="986" t="s">
        <v>467</v>
      </c>
      <c r="DW125" s="986"/>
      <c r="DX125" s="986"/>
      <c r="DY125" s="986"/>
      <c r="DZ125" s="987"/>
    </row>
    <row r="126" spans="1:130" s="248" customFormat="1" ht="26.25" customHeight="1" thickBot="1" x14ac:dyDescent="0.2">
      <c r="A126" s="1117"/>
      <c r="B126" s="1004"/>
      <c r="C126" s="974" t="s">
        <v>478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467</v>
      </c>
      <c r="AB126" s="1017"/>
      <c r="AC126" s="1017"/>
      <c r="AD126" s="1017"/>
      <c r="AE126" s="1018"/>
      <c r="AF126" s="1019" t="s">
        <v>469</v>
      </c>
      <c r="AG126" s="1017"/>
      <c r="AH126" s="1017"/>
      <c r="AI126" s="1017"/>
      <c r="AJ126" s="1018"/>
      <c r="AK126" s="1019" t="s">
        <v>469</v>
      </c>
      <c r="AL126" s="1017"/>
      <c r="AM126" s="1017"/>
      <c r="AN126" s="1017"/>
      <c r="AO126" s="1018"/>
      <c r="AP126" s="1020" t="s">
        <v>467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495</v>
      </c>
      <c r="CQ126" s="1008"/>
      <c r="CR126" s="1008"/>
      <c r="CS126" s="1008"/>
      <c r="CT126" s="1008"/>
      <c r="CU126" s="1008"/>
      <c r="CV126" s="1008"/>
      <c r="CW126" s="1008"/>
      <c r="CX126" s="1008"/>
      <c r="CY126" s="1008"/>
      <c r="CZ126" s="1008"/>
      <c r="DA126" s="1008"/>
      <c r="DB126" s="1008"/>
      <c r="DC126" s="1008"/>
      <c r="DD126" s="1008"/>
      <c r="DE126" s="1008"/>
      <c r="DF126" s="1009"/>
      <c r="DG126" s="977" t="s">
        <v>467</v>
      </c>
      <c r="DH126" s="978"/>
      <c r="DI126" s="978"/>
      <c r="DJ126" s="978"/>
      <c r="DK126" s="978"/>
      <c r="DL126" s="978" t="s">
        <v>474</v>
      </c>
      <c r="DM126" s="978"/>
      <c r="DN126" s="978"/>
      <c r="DO126" s="978"/>
      <c r="DP126" s="978"/>
      <c r="DQ126" s="978" t="s">
        <v>468</v>
      </c>
      <c r="DR126" s="978"/>
      <c r="DS126" s="978"/>
      <c r="DT126" s="978"/>
      <c r="DU126" s="978"/>
      <c r="DV126" s="979" t="s">
        <v>467</v>
      </c>
      <c r="DW126" s="979"/>
      <c r="DX126" s="979"/>
      <c r="DY126" s="979"/>
      <c r="DZ126" s="980"/>
    </row>
    <row r="127" spans="1:130" s="248" customFormat="1" ht="26.25" customHeight="1" x14ac:dyDescent="0.15">
      <c r="A127" s="1118"/>
      <c r="B127" s="1006"/>
      <c r="C127" s="1060" t="s">
        <v>496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467</v>
      </c>
      <c r="AB127" s="1017"/>
      <c r="AC127" s="1017"/>
      <c r="AD127" s="1017"/>
      <c r="AE127" s="1018"/>
      <c r="AF127" s="1019" t="s">
        <v>129</v>
      </c>
      <c r="AG127" s="1017"/>
      <c r="AH127" s="1017"/>
      <c r="AI127" s="1017"/>
      <c r="AJ127" s="1018"/>
      <c r="AK127" s="1019" t="s">
        <v>443</v>
      </c>
      <c r="AL127" s="1017"/>
      <c r="AM127" s="1017"/>
      <c r="AN127" s="1017"/>
      <c r="AO127" s="1018"/>
      <c r="AP127" s="1020" t="s">
        <v>443</v>
      </c>
      <c r="AQ127" s="1021"/>
      <c r="AR127" s="1021"/>
      <c r="AS127" s="1021"/>
      <c r="AT127" s="1022"/>
      <c r="AU127" s="284"/>
      <c r="AV127" s="284"/>
      <c r="AW127" s="284"/>
      <c r="AX127" s="1090" t="s">
        <v>497</v>
      </c>
      <c r="AY127" s="1091"/>
      <c r="AZ127" s="1091"/>
      <c r="BA127" s="1091"/>
      <c r="BB127" s="1091"/>
      <c r="BC127" s="1091"/>
      <c r="BD127" s="1091"/>
      <c r="BE127" s="1092"/>
      <c r="BF127" s="1093" t="s">
        <v>498</v>
      </c>
      <c r="BG127" s="1091"/>
      <c r="BH127" s="1091"/>
      <c r="BI127" s="1091"/>
      <c r="BJ127" s="1091"/>
      <c r="BK127" s="1091"/>
      <c r="BL127" s="1092"/>
      <c r="BM127" s="1093" t="s">
        <v>499</v>
      </c>
      <c r="BN127" s="1091"/>
      <c r="BO127" s="1091"/>
      <c r="BP127" s="1091"/>
      <c r="BQ127" s="1091"/>
      <c r="BR127" s="1091"/>
      <c r="BS127" s="1092"/>
      <c r="BT127" s="1093" t="s">
        <v>500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501</v>
      </c>
      <c r="CQ127" s="1008"/>
      <c r="CR127" s="1008"/>
      <c r="CS127" s="1008"/>
      <c r="CT127" s="1008"/>
      <c r="CU127" s="1008"/>
      <c r="CV127" s="1008"/>
      <c r="CW127" s="1008"/>
      <c r="CX127" s="1008"/>
      <c r="CY127" s="1008"/>
      <c r="CZ127" s="1008"/>
      <c r="DA127" s="1008"/>
      <c r="DB127" s="1008"/>
      <c r="DC127" s="1008"/>
      <c r="DD127" s="1008"/>
      <c r="DE127" s="1008"/>
      <c r="DF127" s="1009"/>
      <c r="DG127" s="977" t="s">
        <v>467</v>
      </c>
      <c r="DH127" s="978"/>
      <c r="DI127" s="978"/>
      <c r="DJ127" s="978"/>
      <c r="DK127" s="978"/>
      <c r="DL127" s="978" t="s">
        <v>467</v>
      </c>
      <c r="DM127" s="978"/>
      <c r="DN127" s="978"/>
      <c r="DO127" s="978"/>
      <c r="DP127" s="978"/>
      <c r="DQ127" s="978" t="s">
        <v>476</v>
      </c>
      <c r="DR127" s="978"/>
      <c r="DS127" s="978"/>
      <c r="DT127" s="978"/>
      <c r="DU127" s="978"/>
      <c r="DV127" s="979" t="s">
        <v>469</v>
      </c>
      <c r="DW127" s="979"/>
      <c r="DX127" s="979"/>
      <c r="DY127" s="979"/>
      <c r="DZ127" s="980"/>
    </row>
    <row r="128" spans="1:130" s="248" customFormat="1" ht="26.25" customHeight="1" thickBot="1" x14ac:dyDescent="0.2">
      <c r="A128" s="1101" t="s">
        <v>502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503</v>
      </c>
      <c r="X128" s="1103"/>
      <c r="Y128" s="1103"/>
      <c r="Z128" s="1104"/>
      <c r="AA128" s="1105">
        <v>229629</v>
      </c>
      <c r="AB128" s="1106"/>
      <c r="AC128" s="1106"/>
      <c r="AD128" s="1106"/>
      <c r="AE128" s="1107"/>
      <c r="AF128" s="1108">
        <v>232446</v>
      </c>
      <c r="AG128" s="1106"/>
      <c r="AH128" s="1106"/>
      <c r="AI128" s="1106"/>
      <c r="AJ128" s="1107"/>
      <c r="AK128" s="1108">
        <v>217193</v>
      </c>
      <c r="AL128" s="1106"/>
      <c r="AM128" s="1106"/>
      <c r="AN128" s="1106"/>
      <c r="AO128" s="1107"/>
      <c r="AP128" s="1109"/>
      <c r="AQ128" s="1110"/>
      <c r="AR128" s="1110"/>
      <c r="AS128" s="1110"/>
      <c r="AT128" s="1111"/>
      <c r="AU128" s="284"/>
      <c r="AV128" s="284"/>
      <c r="AW128" s="284"/>
      <c r="AX128" s="946" t="s">
        <v>504</v>
      </c>
      <c r="AY128" s="947"/>
      <c r="AZ128" s="947"/>
      <c r="BA128" s="947"/>
      <c r="BB128" s="947"/>
      <c r="BC128" s="947"/>
      <c r="BD128" s="947"/>
      <c r="BE128" s="948"/>
      <c r="BF128" s="1112" t="s">
        <v>469</v>
      </c>
      <c r="BG128" s="1113"/>
      <c r="BH128" s="1113"/>
      <c r="BI128" s="1113"/>
      <c r="BJ128" s="1113"/>
      <c r="BK128" s="1113"/>
      <c r="BL128" s="1114"/>
      <c r="BM128" s="1112">
        <v>13.08</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505</v>
      </c>
      <c r="CQ128" s="1095"/>
      <c r="CR128" s="1095"/>
      <c r="CS128" s="1095"/>
      <c r="CT128" s="1095"/>
      <c r="CU128" s="1095"/>
      <c r="CV128" s="1095"/>
      <c r="CW128" s="1095"/>
      <c r="CX128" s="1095"/>
      <c r="CY128" s="1095"/>
      <c r="CZ128" s="1095"/>
      <c r="DA128" s="1095"/>
      <c r="DB128" s="1095"/>
      <c r="DC128" s="1095"/>
      <c r="DD128" s="1095"/>
      <c r="DE128" s="1095"/>
      <c r="DF128" s="1096"/>
      <c r="DG128" s="1097">
        <v>1768</v>
      </c>
      <c r="DH128" s="1098"/>
      <c r="DI128" s="1098"/>
      <c r="DJ128" s="1098"/>
      <c r="DK128" s="1098"/>
      <c r="DL128" s="1098">
        <v>1866</v>
      </c>
      <c r="DM128" s="1098"/>
      <c r="DN128" s="1098"/>
      <c r="DO128" s="1098"/>
      <c r="DP128" s="1098"/>
      <c r="DQ128" s="1098">
        <v>1718</v>
      </c>
      <c r="DR128" s="1098"/>
      <c r="DS128" s="1098"/>
      <c r="DT128" s="1098"/>
      <c r="DU128" s="1098"/>
      <c r="DV128" s="1099">
        <v>0</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506</v>
      </c>
      <c r="X129" s="1132"/>
      <c r="Y129" s="1132"/>
      <c r="Z129" s="1133"/>
      <c r="AA129" s="1016">
        <v>11451017</v>
      </c>
      <c r="AB129" s="1017"/>
      <c r="AC129" s="1017"/>
      <c r="AD129" s="1017"/>
      <c r="AE129" s="1018"/>
      <c r="AF129" s="1019">
        <v>11479127</v>
      </c>
      <c r="AG129" s="1017"/>
      <c r="AH129" s="1017"/>
      <c r="AI129" s="1017"/>
      <c r="AJ129" s="1018"/>
      <c r="AK129" s="1019">
        <v>11789534</v>
      </c>
      <c r="AL129" s="1017"/>
      <c r="AM129" s="1017"/>
      <c r="AN129" s="1017"/>
      <c r="AO129" s="1018"/>
      <c r="AP129" s="1134"/>
      <c r="AQ129" s="1135"/>
      <c r="AR129" s="1135"/>
      <c r="AS129" s="1135"/>
      <c r="AT129" s="1136"/>
      <c r="AU129" s="286"/>
      <c r="AV129" s="286"/>
      <c r="AW129" s="286"/>
      <c r="AX129" s="1125" t="s">
        <v>507</v>
      </c>
      <c r="AY129" s="1008"/>
      <c r="AZ129" s="1008"/>
      <c r="BA129" s="1008"/>
      <c r="BB129" s="1008"/>
      <c r="BC129" s="1008"/>
      <c r="BD129" s="1008"/>
      <c r="BE129" s="1009"/>
      <c r="BF129" s="1126" t="s">
        <v>474</v>
      </c>
      <c r="BG129" s="1127"/>
      <c r="BH129" s="1127"/>
      <c r="BI129" s="1127"/>
      <c r="BJ129" s="1127"/>
      <c r="BK129" s="1127"/>
      <c r="BL129" s="1128"/>
      <c r="BM129" s="1126">
        <v>18.079999999999998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509</v>
      </c>
      <c r="X130" s="1132"/>
      <c r="Y130" s="1132"/>
      <c r="Z130" s="1133"/>
      <c r="AA130" s="1016">
        <v>2234740</v>
      </c>
      <c r="AB130" s="1017"/>
      <c r="AC130" s="1017"/>
      <c r="AD130" s="1017"/>
      <c r="AE130" s="1018"/>
      <c r="AF130" s="1019">
        <v>2271671</v>
      </c>
      <c r="AG130" s="1017"/>
      <c r="AH130" s="1017"/>
      <c r="AI130" s="1017"/>
      <c r="AJ130" s="1018"/>
      <c r="AK130" s="1019">
        <v>2276988</v>
      </c>
      <c r="AL130" s="1017"/>
      <c r="AM130" s="1017"/>
      <c r="AN130" s="1017"/>
      <c r="AO130" s="1018"/>
      <c r="AP130" s="1134"/>
      <c r="AQ130" s="1135"/>
      <c r="AR130" s="1135"/>
      <c r="AS130" s="1135"/>
      <c r="AT130" s="1136"/>
      <c r="AU130" s="286"/>
      <c r="AV130" s="286"/>
      <c r="AW130" s="286"/>
      <c r="AX130" s="1125" t="s">
        <v>510</v>
      </c>
      <c r="AY130" s="1008"/>
      <c r="AZ130" s="1008"/>
      <c r="BA130" s="1008"/>
      <c r="BB130" s="1008"/>
      <c r="BC130" s="1008"/>
      <c r="BD130" s="1008"/>
      <c r="BE130" s="1009"/>
      <c r="BF130" s="1162">
        <v>7.7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511</v>
      </c>
      <c r="X131" s="1170"/>
      <c r="Y131" s="1170"/>
      <c r="Z131" s="1171"/>
      <c r="AA131" s="1063">
        <v>9216277</v>
      </c>
      <c r="AB131" s="1042"/>
      <c r="AC131" s="1042"/>
      <c r="AD131" s="1042"/>
      <c r="AE131" s="1043"/>
      <c r="AF131" s="1041">
        <v>9207456</v>
      </c>
      <c r="AG131" s="1042"/>
      <c r="AH131" s="1042"/>
      <c r="AI131" s="1042"/>
      <c r="AJ131" s="1043"/>
      <c r="AK131" s="1041">
        <v>9512546</v>
      </c>
      <c r="AL131" s="1042"/>
      <c r="AM131" s="1042"/>
      <c r="AN131" s="1042"/>
      <c r="AO131" s="1043"/>
      <c r="AP131" s="1172"/>
      <c r="AQ131" s="1173"/>
      <c r="AR131" s="1173"/>
      <c r="AS131" s="1173"/>
      <c r="AT131" s="1174"/>
      <c r="AU131" s="286"/>
      <c r="AV131" s="286"/>
      <c r="AW131" s="286"/>
      <c r="AX131" s="1144" t="s">
        <v>512</v>
      </c>
      <c r="AY131" s="1095"/>
      <c r="AZ131" s="1095"/>
      <c r="BA131" s="1095"/>
      <c r="BB131" s="1095"/>
      <c r="BC131" s="1095"/>
      <c r="BD131" s="1095"/>
      <c r="BE131" s="1096"/>
      <c r="BF131" s="1145" t="s">
        <v>129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514</v>
      </c>
      <c r="W132" s="1155"/>
      <c r="X132" s="1155"/>
      <c r="Y132" s="1155"/>
      <c r="Z132" s="1156"/>
      <c r="AA132" s="1157">
        <v>8.5708903930000009</v>
      </c>
      <c r="AB132" s="1158"/>
      <c r="AC132" s="1158"/>
      <c r="AD132" s="1158"/>
      <c r="AE132" s="1159"/>
      <c r="AF132" s="1160">
        <v>7.3957344999999997</v>
      </c>
      <c r="AG132" s="1158"/>
      <c r="AH132" s="1158"/>
      <c r="AI132" s="1158"/>
      <c r="AJ132" s="1159"/>
      <c r="AK132" s="1160">
        <v>7.2562066979999997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515</v>
      </c>
      <c r="W133" s="1138"/>
      <c r="X133" s="1138"/>
      <c r="Y133" s="1138"/>
      <c r="Z133" s="1139"/>
      <c r="AA133" s="1140">
        <v>10</v>
      </c>
      <c r="AB133" s="1141"/>
      <c r="AC133" s="1141"/>
      <c r="AD133" s="1141"/>
      <c r="AE133" s="1142"/>
      <c r="AF133" s="1140">
        <v>8.9</v>
      </c>
      <c r="AG133" s="1141"/>
      <c r="AH133" s="1141"/>
      <c r="AI133" s="1141"/>
      <c r="AJ133" s="1142"/>
      <c r="AK133" s="1140">
        <v>7.7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DnjZvSjgQDWicrLm3jC0RGGs/88F/UzrQIBpsEdfqhBNG/gY+UelTGhnbBCz798Xa1mYJXY5GHWXUOAjAxfPQ==" saltValue="0GSPj/ccN5D7djbQTJJC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9bWs8Mie2EqQP9WeQ/koWv7oz9MegvGafn8fwsQi2486Pxs6E/w2EPD7qIZZptYEov33hRzNRTrb6PPpxKAJXA==" saltValue="jT+sEn4I9S1Il0z/KXrk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UuGclHym69NCl6TxstTH1dy7mfvpiUFB9d2zH7u6dcRFp9ll/Qyj0+vbE/h2/P0HnYBXdvGg8ADPVeKnbUuA==" saltValue="9dHofjEEnl1epuT3vS4E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524</v>
      </c>
      <c r="AL9" s="1178"/>
      <c r="AM9" s="1178"/>
      <c r="AN9" s="1179"/>
      <c r="AO9" s="314">
        <v>3433756</v>
      </c>
      <c r="AP9" s="314">
        <v>91299</v>
      </c>
      <c r="AQ9" s="315">
        <v>83474</v>
      </c>
      <c r="AR9" s="316">
        <v>9.4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525</v>
      </c>
      <c r="AL10" s="1178"/>
      <c r="AM10" s="1178"/>
      <c r="AN10" s="1179"/>
      <c r="AO10" s="317">
        <v>1594</v>
      </c>
      <c r="AP10" s="317">
        <v>42</v>
      </c>
      <c r="AQ10" s="318">
        <v>8278</v>
      </c>
      <c r="AR10" s="319">
        <v>-99.5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526</v>
      </c>
      <c r="AL11" s="1178"/>
      <c r="AM11" s="1178"/>
      <c r="AN11" s="1179"/>
      <c r="AO11" s="317">
        <v>39155</v>
      </c>
      <c r="AP11" s="317">
        <v>1041</v>
      </c>
      <c r="AQ11" s="318">
        <v>1520</v>
      </c>
      <c r="AR11" s="319">
        <v>-31.5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527</v>
      </c>
      <c r="AL12" s="1178"/>
      <c r="AM12" s="1178"/>
      <c r="AN12" s="1179"/>
      <c r="AO12" s="317" t="s">
        <v>528</v>
      </c>
      <c r="AP12" s="317" t="s">
        <v>528</v>
      </c>
      <c r="AQ12" s="318">
        <v>13</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529</v>
      </c>
      <c r="AL13" s="1178"/>
      <c r="AM13" s="1178"/>
      <c r="AN13" s="1179"/>
      <c r="AO13" s="317">
        <v>92035</v>
      </c>
      <c r="AP13" s="317">
        <v>2447</v>
      </c>
      <c r="AQ13" s="318">
        <v>2948</v>
      </c>
      <c r="AR13" s="319">
        <v>-17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530</v>
      </c>
      <c r="AL14" s="1178"/>
      <c r="AM14" s="1178"/>
      <c r="AN14" s="1179"/>
      <c r="AO14" s="317">
        <v>97334</v>
      </c>
      <c r="AP14" s="317">
        <v>2588</v>
      </c>
      <c r="AQ14" s="318">
        <v>1798</v>
      </c>
      <c r="AR14" s="319">
        <v>43.9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531</v>
      </c>
      <c r="AL15" s="1184"/>
      <c r="AM15" s="1184"/>
      <c r="AN15" s="1185"/>
      <c r="AO15" s="317">
        <v>-220908</v>
      </c>
      <c r="AP15" s="317">
        <v>-5874</v>
      </c>
      <c r="AQ15" s="318">
        <v>-6111</v>
      </c>
      <c r="AR15" s="319">
        <v>-3.9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3442966</v>
      </c>
      <c r="AP16" s="317">
        <v>91544</v>
      </c>
      <c r="AQ16" s="318">
        <v>91920</v>
      </c>
      <c r="AR16" s="319">
        <v>-0.4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536</v>
      </c>
      <c r="AL21" s="1187"/>
      <c r="AM21" s="1187"/>
      <c r="AN21" s="1188"/>
      <c r="AO21" s="330">
        <v>9.52</v>
      </c>
      <c r="AP21" s="331">
        <v>8.52</v>
      </c>
      <c r="AQ21" s="332">
        <v>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537</v>
      </c>
      <c r="AL22" s="1187"/>
      <c r="AM22" s="1187"/>
      <c r="AN22" s="1188"/>
      <c r="AO22" s="335">
        <v>100.4</v>
      </c>
      <c r="AP22" s="336">
        <v>97.5</v>
      </c>
      <c r="AQ22" s="337">
        <v>2.9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541</v>
      </c>
      <c r="AL32" s="1181"/>
      <c r="AM32" s="1181"/>
      <c r="AN32" s="1182"/>
      <c r="AO32" s="345">
        <v>2610198</v>
      </c>
      <c r="AP32" s="345">
        <v>69402</v>
      </c>
      <c r="AQ32" s="346">
        <v>52518</v>
      </c>
      <c r="AR32" s="347">
        <v>32.1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542</v>
      </c>
      <c r="AL33" s="1181"/>
      <c r="AM33" s="1181"/>
      <c r="AN33" s="1182"/>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543</v>
      </c>
      <c r="AL34" s="1181"/>
      <c r="AM34" s="1181"/>
      <c r="AN34" s="1182"/>
      <c r="AO34" s="345" t="s">
        <v>528</v>
      </c>
      <c r="AP34" s="345" t="s">
        <v>528</v>
      </c>
      <c r="AQ34" s="346">
        <v>24</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544</v>
      </c>
      <c r="AL35" s="1181"/>
      <c r="AM35" s="1181"/>
      <c r="AN35" s="1182"/>
      <c r="AO35" s="345">
        <v>536438</v>
      </c>
      <c r="AP35" s="345">
        <v>14263</v>
      </c>
      <c r="AQ35" s="346">
        <v>18573</v>
      </c>
      <c r="AR35" s="347">
        <v>-23.2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545</v>
      </c>
      <c r="AL36" s="1181"/>
      <c r="AM36" s="1181"/>
      <c r="AN36" s="1182"/>
      <c r="AO36" s="345">
        <v>5406</v>
      </c>
      <c r="AP36" s="345">
        <v>144</v>
      </c>
      <c r="AQ36" s="346">
        <v>2920</v>
      </c>
      <c r="AR36" s="347">
        <v>-95.1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546</v>
      </c>
      <c r="AL37" s="1181"/>
      <c r="AM37" s="1181"/>
      <c r="AN37" s="1182"/>
      <c r="AO37" s="345">
        <v>32389</v>
      </c>
      <c r="AP37" s="345">
        <v>861</v>
      </c>
      <c r="AQ37" s="346">
        <v>483</v>
      </c>
      <c r="AR37" s="347">
        <v>78.3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547</v>
      </c>
      <c r="AL38" s="1190"/>
      <c r="AM38" s="1190"/>
      <c r="AN38" s="1191"/>
      <c r="AO38" s="348" t="s">
        <v>528</v>
      </c>
      <c r="AP38" s="348" t="s">
        <v>528</v>
      </c>
      <c r="AQ38" s="349">
        <v>1</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548</v>
      </c>
      <c r="AL39" s="1190"/>
      <c r="AM39" s="1190"/>
      <c r="AN39" s="1191"/>
      <c r="AO39" s="345">
        <v>-217193</v>
      </c>
      <c r="AP39" s="345">
        <v>-5775</v>
      </c>
      <c r="AQ39" s="346">
        <v>-4335</v>
      </c>
      <c r="AR39" s="347">
        <v>33.200000000000003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549</v>
      </c>
      <c r="AL40" s="1181"/>
      <c r="AM40" s="1181"/>
      <c r="AN40" s="1182"/>
      <c r="AO40" s="345">
        <v>-2276988</v>
      </c>
      <c r="AP40" s="345">
        <v>-60542</v>
      </c>
      <c r="AQ40" s="346">
        <v>-49481</v>
      </c>
      <c r="AR40" s="347">
        <v>22.4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690250</v>
      </c>
      <c r="AP41" s="345">
        <v>18353</v>
      </c>
      <c r="AQ41" s="346">
        <v>20703</v>
      </c>
      <c r="AR41" s="347">
        <v>-11.4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519</v>
      </c>
      <c r="AN49" s="1197" t="s">
        <v>553</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3831403</v>
      </c>
      <c r="AN51" s="367">
        <v>95900</v>
      </c>
      <c r="AO51" s="368">
        <v>-2.8</v>
      </c>
      <c r="AP51" s="369">
        <v>65876</v>
      </c>
      <c r="AQ51" s="370">
        <v>-22.9</v>
      </c>
      <c r="AR51" s="371">
        <v>20.100000000000001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2579825</v>
      </c>
      <c r="AN52" s="375">
        <v>64573</v>
      </c>
      <c r="AO52" s="376">
        <v>8.4</v>
      </c>
      <c r="AP52" s="377">
        <v>36484</v>
      </c>
      <c r="AQ52" s="378">
        <v>-17.8</v>
      </c>
      <c r="AR52" s="379">
        <v>26.2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3348937</v>
      </c>
      <c r="AN53" s="367">
        <v>85070</v>
      </c>
      <c r="AO53" s="368">
        <v>-11.3</v>
      </c>
      <c r="AP53" s="369">
        <v>68468</v>
      </c>
      <c r="AQ53" s="370">
        <v>3.9</v>
      </c>
      <c r="AR53" s="371">
        <v>-15.2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1967918</v>
      </c>
      <c r="AN54" s="375">
        <v>49989</v>
      </c>
      <c r="AO54" s="376">
        <v>-22.6</v>
      </c>
      <c r="AP54" s="377">
        <v>34140</v>
      </c>
      <c r="AQ54" s="378">
        <v>-6.4</v>
      </c>
      <c r="AR54" s="379">
        <v>-16.2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3428966</v>
      </c>
      <c r="AN55" s="367">
        <v>88464</v>
      </c>
      <c r="AO55" s="368">
        <v>4</v>
      </c>
      <c r="AP55" s="369">
        <v>69729</v>
      </c>
      <c r="AQ55" s="370">
        <v>1.8</v>
      </c>
      <c r="AR55" s="371">
        <v>2.2000000000000002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2443867</v>
      </c>
      <c r="AN56" s="375">
        <v>63050</v>
      </c>
      <c r="AO56" s="376">
        <v>26.1</v>
      </c>
      <c r="AP56" s="377">
        <v>38908</v>
      </c>
      <c r="AQ56" s="378">
        <v>14</v>
      </c>
      <c r="AR56" s="379">
        <v>12.1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4603840</v>
      </c>
      <c r="AN57" s="367">
        <v>120422</v>
      </c>
      <c r="AO57" s="368">
        <v>36.1</v>
      </c>
      <c r="AP57" s="369">
        <v>74581</v>
      </c>
      <c r="AQ57" s="370">
        <v>7</v>
      </c>
      <c r="AR57" s="371">
        <v>29.1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2934484</v>
      </c>
      <c r="AN58" s="375">
        <v>76757</v>
      </c>
      <c r="AO58" s="376">
        <v>21.7</v>
      </c>
      <c r="AP58" s="377">
        <v>41563</v>
      </c>
      <c r="AQ58" s="378">
        <v>6.8</v>
      </c>
      <c r="AR58" s="379">
        <v>14.9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4251636</v>
      </c>
      <c r="AN59" s="367">
        <v>113045</v>
      </c>
      <c r="AO59" s="368">
        <v>-6.1</v>
      </c>
      <c r="AP59" s="369">
        <v>76347</v>
      </c>
      <c r="AQ59" s="370">
        <v>2.4</v>
      </c>
      <c r="AR59" s="371">
        <v>-8.5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2398317</v>
      </c>
      <c r="AN60" s="375">
        <v>63768</v>
      </c>
      <c r="AO60" s="376">
        <v>-16.899999999999999</v>
      </c>
      <c r="AP60" s="377">
        <v>41762</v>
      </c>
      <c r="AQ60" s="378">
        <v>0.5</v>
      </c>
      <c r="AR60" s="379">
        <v>-17.399999999999999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3892956</v>
      </c>
      <c r="AN61" s="382">
        <v>100580</v>
      </c>
      <c r="AO61" s="383">
        <v>4</v>
      </c>
      <c r="AP61" s="384">
        <v>71000</v>
      </c>
      <c r="AQ61" s="385">
        <v>-1.6</v>
      </c>
      <c r="AR61" s="371">
        <v>5.6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2464882</v>
      </c>
      <c r="AN62" s="375">
        <v>63627</v>
      </c>
      <c r="AO62" s="376">
        <v>3.3</v>
      </c>
      <c r="AP62" s="377">
        <v>38571</v>
      </c>
      <c r="AQ62" s="378">
        <v>-0.6</v>
      </c>
      <c r="AR62" s="379">
        <v>3.9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jRVQr5cLV0vchyzt7Grx3O77C7TTJfSBaqUQ+uoGOr7lPucQSeNYmQaMdMQ/+FafUiEh+QBpSDp0Xqk7yX7Zg==" saltValue="/WQoPxSSeBXoVjQPUXO/X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XlaBOvIfLbYRpR+n4XzyTDTB2MhqMQOLAIlOScoaAGCmFTFs63YHkurmE/qNWuSKYryAFfcaFNkk0EGdFev2Tw==" saltValue="bLt3bVV/QpKPqR7d31nJ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zK0aCaLK7wJuNfke0f4OIlTZOVkOWNjXi1ZBkxbZsjC4z6zGdvpc/z/vNER/HlIQB3WfFp4TD8k0DvbWk5uE0w==" saltValue="txARBXMVc/pZTbJORikU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0" t="s">
        <v>3</v>
      </c>
      <c r="D47" s="1200"/>
      <c r="E47" s="1201"/>
      <c r="F47" s="11">
        <v>29.07</v>
      </c>
      <c r="G47" s="12">
        <v>25.89</v>
      </c>
      <c r="H47" s="12">
        <v>26.47</v>
      </c>
      <c r="I47" s="12">
        <v>26.45</v>
      </c>
      <c r="J47" s="13">
        <v>25.12</v>
      </c>
    </row>
    <row r="48" spans="2:10" ht="57.75" customHeight="1" x14ac:dyDescent="0.15">
      <c r="B48" s="14"/>
      <c r="C48" s="1202" t="s">
        <v>4</v>
      </c>
      <c r="D48" s="1202"/>
      <c r="E48" s="1203"/>
      <c r="F48" s="15">
        <v>3.05</v>
      </c>
      <c r="G48" s="16">
        <v>3.14</v>
      </c>
      <c r="H48" s="16">
        <v>3.16</v>
      </c>
      <c r="I48" s="16">
        <v>3.19</v>
      </c>
      <c r="J48" s="17">
        <v>3.08</v>
      </c>
    </row>
    <row r="49" spans="2:10" ht="57.75" customHeight="1" thickBot="1" x14ac:dyDescent="0.2">
      <c r="B49" s="18"/>
      <c r="C49" s="1204" t="s">
        <v>5</v>
      </c>
      <c r="D49" s="1204"/>
      <c r="E49" s="1205"/>
      <c r="F49" s="19">
        <v>0.12</v>
      </c>
      <c r="G49" s="20" t="s">
        <v>574</v>
      </c>
      <c r="H49" s="20" t="s">
        <v>575</v>
      </c>
      <c r="I49" s="20">
        <v>0.08</v>
      </c>
      <c r="J49" s="21" t="s">
        <v>576</v>
      </c>
    </row>
    <row r="50" spans="2:10" ht="13.5" customHeight="1" x14ac:dyDescent="0.15"/>
  </sheetData>
  <sheetProtection algorithmName="SHA-512" hashValue="mUImg7xwBTEjooXETdUM8ROIG9iG3H2rm4Inoi8/Rue/m2WWUesl7ga0TipO5dUSYjnoxA/LfFl8ydTlmgLEpw==" saltValue="KFBIwDgAWjdzmDKDJ/Un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2022-03-24T00:07:33Z</cp:lastPrinted>
  <dcterms:created xsi:type="dcterms:W3CDTF">2022-02-02T07:27:01Z</dcterms:created>
  <dcterms:modified xsi:type="dcterms:W3CDTF">2022-09-29T06:23:22Z</dcterms:modified>
  <cp:category/>
</cp:coreProperties>
</file>